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v-file\0440子育て支援課\0005_保育_\11_利用者支援事業に関すること\1_さつませんだいこそだてサポートネットに関すること\R6\1_子育て支援カレンダー\"/>
    </mc:Choice>
  </mc:AlternateContent>
  <bookViews>
    <workbookView xWindow="2895" yWindow="0" windowWidth="17310" windowHeight="10920" tabRatio="701" firstSheet="1" activeTab="4"/>
  </bookViews>
  <sheets>
    <sheet name="原本" sheetId="9" r:id="rId1"/>
    <sheet name="支援センター以外 " sheetId="33" r:id="rId2"/>
    <sheet name="おいでおいで" sheetId="10" r:id="rId3"/>
    <sheet name="すくすくランド" sheetId="11" r:id="rId4"/>
    <sheet name="スマイリィ" sheetId="12" r:id="rId5"/>
    <sheet name="すわっこ" sheetId="16" r:id="rId6"/>
    <sheet name="てとて" sheetId="17" r:id="rId7"/>
    <sheet name="ぱぴぃら" sheetId="13" r:id="rId8"/>
    <sheet name="ぽけっと" sheetId="18" r:id="rId9"/>
    <sheet name="ほっとランド" sheetId="15" r:id="rId10"/>
    <sheet name="せせらぎ" sheetId="19" r:id="rId11"/>
    <sheet name="中央公民館" sheetId="34" r:id="rId12"/>
    <sheet name="五十音順   " sheetId="23" r:id="rId13"/>
  </sheets>
  <definedNames>
    <definedName name="_xlnm.Print_Area" localSheetId="2">おいでおいで!$A$1:$J$33</definedName>
    <definedName name="_xlnm.Print_Area" localSheetId="3">すくすくランド!$A$1:$J$33</definedName>
    <definedName name="_xlnm.Print_Area" localSheetId="4">スマイリィ!$A$1:$J$33</definedName>
    <definedName name="_xlnm.Print_Area" localSheetId="5">すわっこ!$A$1:$J$33</definedName>
    <definedName name="_xlnm.Print_Area" localSheetId="10">せせらぎ!$A$1:$J$33</definedName>
    <definedName name="_xlnm.Print_Area" localSheetId="6">てとて!$A$1:$J$33</definedName>
    <definedName name="_xlnm.Print_Area" localSheetId="7">ぱぴぃら!$A$1:$J$33</definedName>
    <definedName name="_xlnm.Print_Area" localSheetId="8">ぽけっと!$A$1:$J$33</definedName>
    <definedName name="_xlnm.Print_Area" localSheetId="9">ほっとランド!$A$1:$J$33</definedName>
    <definedName name="_xlnm.Print_Area" localSheetId="0">原本!$A$1:$CE$77</definedName>
    <definedName name="_xlnm.Print_Area" localSheetId="12">'五十音順   '!$A$1:$D$26</definedName>
    <definedName name="_xlnm.Print_Area" localSheetId="1">'支援センター以外 '!$A$1:$AH$44</definedName>
    <definedName name="_xlnm.Print_Area" localSheetId="11">中央公民館!$A$1:$J$33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M5" i="9" l="1"/>
  <c r="AM6" i="9"/>
  <c r="K33" i="34" l="1"/>
  <c r="K32" i="34"/>
  <c r="K31" i="34"/>
  <c r="K30" i="34"/>
  <c r="K29" i="34"/>
  <c r="K28" i="34"/>
  <c r="K27" i="34"/>
  <c r="K26" i="34"/>
  <c r="K25" i="34"/>
  <c r="K24" i="34"/>
  <c r="K23" i="34"/>
  <c r="K22" i="34"/>
  <c r="K21" i="34"/>
  <c r="K20" i="34"/>
  <c r="K19" i="34"/>
  <c r="K18" i="34"/>
  <c r="K17" i="34"/>
  <c r="K16" i="34"/>
  <c r="K15" i="34"/>
  <c r="K14" i="34"/>
  <c r="K13" i="34"/>
  <c r="K12" i="34"/>
  <c r="K11" i="34"/>
  <c r="K10" i="34"/>
  <c r="K9" i="34"/>
  <c r="K8" i="34"/>
  <c r="K7" i="34"/>
  <c r="K6" i="34"/>
  <c r="K5" i="34"/>
  <c r="K4" i="34"/>
  <c r="K3" i="34"/>
  <c r="AH15" i="9" l="1"/>
  <c r="AL20" i="9" s="1"/>
  <c r="AO11" i="9"/>
  <c r="AP11" i="9"/>
  <c r="AO10" i="9"/>
  <c r="AN9" i="9"/>
  <c r="AM8" i="9"/>
  <c r="AL7" i="9"/>
  <c r="AK6" i="9"/>
  <c r="AK5" i="9"/>
  <c r="AJ5" i="9"/>
  <c r="AJ4" i="9"/>
  <c r="AP3" i="9"/>
  <c r="AK19" i="9" l="1"/>
  <c r="AO23" i="9"/>
  <c r="AN23" i="9"/>
  <c r="AH27" i="9"/>
  <c r="AP34" i="9" s="1"/>
  <c r="AO15" i="9"/>
  <c r="AP16" i="9"/>
  <c r="AJ18" i="9"/>
  <c r="AO33" i="9"/>
  <c r="AP33" i="9"/>
  <c r="AJ16" i="9"/>
  <c r="AK17" i="9"/>
  <c r="AL18" i="9"/>
  <c r="AM19" i="9"/>
  <c r="AN20" i="9"/>
  <c r="AO21" i="9"/>
  <c r="AP22" i="9"/>
  <c r="AJ15" i="9"/>
  <c r="AK16" i="9"/>
  <c r="AL17" i="9"/>
  <c r="AM18" i="9"/>
  <c r="AN19" i="9"/>
  <c r="AO20" i="9"/>
  <c r="AP21" i="9"/>
  <c r="AJ23" i="9"/>
  <c r="AN22" i="9"/>
  <c r="AK18" i="9"/>
  <c r="AP23" i="9"/>
  <c r="AO19" i="9"/>
  <c r="AL15" i="9"/>
  <c r="AO18" i="9"/>
  <c r="AP19" i="9"/>
  <c r="AJ21" i="9"/>
  <c r="AK22" i="9"/>
  <c r="AL23" i="9"/>
  <c r="AP15" i="9"/>
  <c r="AM20" i="9"/>
  <c r="AO22" i="9"/>
  <c r="AM17" i="9"/>
  <c r="AP20" i="9"/>
  <c r="AK23" i="9"/>
  <c r="AN17" i="9"/>
  <c r="AM15" i="9"/>
  <c r="AN16" i="9"/>
  <c r="AO17" i="9"/>
  <c r="AP18" i="9"/>
  <c r="AJ20" i="9"/>
  <c r="AK21" i="9"/>
  <c r="AL22" i="9"/>
  <c r="AM23" i="9"/>
  <c r="AJ17" i="9"/>
  <c r="AL19" i="9"/>
  <c r="AN21" i="9"/>
  <c r="AK15" i="9"/>
  <c r="AL16" i="9"/>
  <c r="AN18" i="9"/>
  <c r="AJ22" i="9"/>
  <c r="AM16" i="9"/>
  <c r="AN15" i="9"/>
  <c r="AO16" i="9"/>
  <c r="AP17" i="9"/>
  <c r="AJ19" i="9"/>
  <c r="AK20" i="9"/>
  <c r="AL21" i="9"/>
  <c r="AM22" i="9"/>
  <c r="AJ3" i="9"/>
  <c r="AK4" i="9"/>
  <c r="AL5" i="9"/>
  <c r="AN7" i="9"/>
  <c r="AO8" i="9"/>
  <c r="AP9" i="9"/>
  <c r="AJ11" i="9"/>
  <c r="AK3" i="9"/>
  <c r="AL4" i="9"/>
  <c r="AN6" i="9"/>
  <c r="AO7" i="9"/>
  <c r="AP8" i="9"/>
  <c r="AJ10" i="9"/>
  <c r="AK11" i="9"/>
  <c r="AL6" i="9"/>
  <c r="AM7" i="9"/>
  <c r="AN8" i="9"/>
  <c r="AO9" i="9"/>
  <c r="AP10" i="9"/>
  <c r="AL3" i="9"/>
  <c r="AM4" i="9"/>
  <c r="AN5" i="9"/>
  <c r="AO6" i="9"/>
  <c r="AP7" i="9"/>
  <c r="AJ9" i="9"/>
  <c r="AK10" i="9"/>
  <c r="AL11" i="9"/>
  <c r="AM3" i="9"/>
  <c r="AN4" i="9"/>
  <c r="AO5" i="9"/>
  <c r="AP6" i="9"/>
  <c r="AJ8" i="9"/>
  <c r="AK9" i="9"/>
  <c r="AL10" i="9"/>
  <c r="AM11" i="9"/>
  <c r="AN3" i="9"/>
  <c r="AO4" i="9"/>
  <c r="AP5" i="9"/>
  <c r="AJ7" i="9"/>
  <c r="AK8" i="9"/>
  <c r="AL9" i="9"/>
  <c r="AM10" i="9"/>
  <c r="AN11" i="9"/>
  <c r="AO3" i="9"/>
  <c r="AP4" i="9"/>
  <c r="AJ6" i="9"/>
  <c r="AK7" i="9"/>
  <c r="AL8" i="9"/>
  <c r="AM9" i="9"/>
  <c r="AN10" i="9"/>
  <c r="AN32" i="9" l="1"/>
  <c r="AO32" i="9"/>
  <c r="AM31" i="9"/>
  <c r="AM30" i="9"/>
  <c r="AL30" i="9"/>
  <c r="AL29" i="9"/>
  <c r="AK29" i="9"/>
  <c r="AK28" i="9"/>
  <c r="AJ28" i="9"/>
  <c r="AN31" i="9"/>
  <c r="AJ27" i="9"/>
  <c r="AO36" i="9"/>
  <c r="AJ36" i="9"/>
  <c r="AN36" i="9"/>
  <c r="AM36" i="9"/>
  <c r="AJ35" i="9"/>
  <c r="AK35" i="9"/>
  <c r="AM33" i="9"/>
  <c r="AJ32" i="9"/>
  <c r="AN30" i="9"/>
  <c r="AP28" i="9"/>
  <c r="AM27" i="9"/>
  <c r="AO34" i="9"/>
  <c r="AL33" i="9"/>
  <c r="AP31" i="9"/>
  <c r="AK30" i="9"/>
  <c r="AO28" i="9"/>
  <c r="AL27" i="9"/>
  <c r="AH42" i="9"/>
  <c r="AN34" i="9"/>
  <c r="AK33" i="9"/>
  <c r="AO31" i="9"/>
  <c r="AJ30" i="9"/>
  <c r="AN28" i="9"/>
  <c r="AK27" i="9"/>
  <c r="AP35" i="9"/>
  <c r="AM34" i="9"/>
  <c r="AJ33" i="9"/>
  <c r="AL31" i="9"/>
  <c r="AP29" i="9"/>
  <c r="AM28" i="9"/>
  <c r="AO35" i="9"/>
  <c r="AL34" i="9"/>
  <c r="AP32" i="9"/>
  <c r="AK31" i="9"/>
  <c r="AO29" i="9"/>
  <c r="AL28" i="9"/>
  <c r="AN35" i="9"/>
  <c r="AK34" i="9"/>
  <c r="AM32" i="9"/>
  <c r="AJ31" i="9"/>
  <c r="AN29" i="9"/>
  <c r="AP27" i="9"/>
  <c r="AM35" i="9"/>
  <c r="AJ34" i="9"/>
  <c r="AL32" i="9"/>
  <c r="AP30" i="9"/>
  <c r="AM29" i="9"/>
  <c r="AO27" i="9"/>
  <c r="AL35" i="9"/>
  <c r="AN33" i="9"/>
  <c r="AK32" i="9"/>
  <c r="AO30" i="9"/>
  <c r="AJ29" i="9"/>
  <c r="AN27" i="9"/>
  <c r="K3" i="15"/>
  <c r="K4" i="15"/>
  <c r="K5" i="15"/>
  <c r="K6" i="15"/>
  <c r="K7" i="15"/>
  <c r="K8" i="15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AP51" i="9" l="1"/>
  <c r="AH54" i="9"/>
  <c r="AO47" i="9"/>
  <c r="AO46" i="9"/>
  <c r="AO45" i="9"/>
  <c r="AO44" i="9"/>
  <c r="AO43" i="9"/>
  <c r="AO42" i="9"/>
  <c r="AJ43" i="9"/>
  <c r="AN44" i="9"/>
  <c r="AO50" i="9"/>
  <c r="AP49" i="9"/>
  <c r="AP47" i="9"/>
  <c r="AP46" i="9"/>
  <c r="AP45" i="9"/>
  <c r="AP44" i="9"/>
  <c r="AP43" i="9"/>
  <c r="AP42" i="9"/>
  <c r="AN45" i="9"/>
  <c r="AK44" i="9"/>
  <c r="AO49" i="9"/>
  <c r="AJ51" i="9"/>
  <c r="AJ50" i="9"/>
  <c r="AJ49" i="9"/>
  <c r="AJ47" i="9"/>
  <c r="AJ46" i="9"/>
  <c r="AJ45" i="9"/>
  <c r="AJ44" i="9"/>
  <c r="AJ42" i="9"/>
  <c r="AP50" i="9"/>
  <c r="AK51" i="9"/>
  <c r="AK50" i="9"/>
  <c r="AK49" i="9"/>
  <c r="AK47" i="9"/>
  <c r="AK46" i="9"/>
  <c r="AK45" i="9"/>
  <c r="AK43" i="9"/>
  <c r="AK42" i="9"/>
  <c r="AN47" i="9"/>
  <c r="AL51" i="9"/>
  <c r="AL50" i="9"/>
  <c r="AL49" i="9"/>
  <c r="AL47" i="9"/>
  <c r="AL46" i="9"/>
  <c r="AN43" i="9"/>
  <c r="AO51" i="9"/>
  <c r="AL44" i="9"/>
  <c r="AL43" i="9"/>
  <c r="AL42" i="9"/>
  <c r="AM46" i="9"/>
  <c r="AM51" i="9"/>
  <c r="AM50" i="9"/>
  <c r="AM49" i="9"/>
  <c r="AM47" i="9"/>
  <c r="AN46" i="9"/>
  <c r="AN42" i="9"/>
  <c r="AM45" i="9"/>
  <c r="AM44" i="9"/>
  <c r="AM43" i="9"/>
  <c r="AM42" i="9"/>
  <c r="AL45" i="9"/>
  <c r="AN51" i="9"/>
  <c r="AN50" i="9"/>
  <c r="AN49" i="9"/>
  <c r="K4" i="10"/>
  <c r="K5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" i="10"/>
  <c r="AO54" i="9" l="1"/>
  <c r="AH66" i="9"/>
  <c r="AL57" i="9"/>
  <c r="AM57" i="9"/>
  <c r="AM55" i="9"/>
  <c r="AM56" i="9"/>
  <c r="AJ59" i="9"/>
  <c r="AJ58" i="9"/>
  <c r="AL59" i="9"/>
  <c r="AN60" i="9"/>
  <c r="AL56" i="9"/>
  <c r="AP56" i="9"/>
  <c r="AM58" i="9"/>
  <c r="AN58" i="9"/>
  <c r="AN56" i="9"/>
  <c r="AN57" i="9"/>
  <c r="AK60" i="9"/>
  <c r="AK59" i="9"/>
  <c r="AN61" i="9"/>
  <c r="AO61" i="9"/>
  <c r="AP57" i="9"/>
  <c r="AK58" i="9"/>
  <c r="AN59" i="9"/>
  <c r="AO59" i="9"/>
  <c r="AO57" i="9"/>
  <c r="AO58" i="9"/>
  <c r="AL61" i="9"/>
  <c r="AL60" i="9"/>
  <c r="AO62" i="9"/>
  <c r="AO60" i="9"/>
  <c r="AP60" i="9"/>
  <c r="AP58" i="9"/>
  <c r="AK62" i="9"/>
  <c r="AM62" i="9"/>
  <c r="AM61" i="9"/>
  <c r="AP54" i="9"/>
  <c r="AM60" i="9"/>
  <c r="AP61" i="9"/>
  <c r="AJ62" i="9"/>
  <c r="AJ60" i="9"/>
  <c r="AM54" i="9"/>
  <c r="AP59" i="9"/>
  <c r="AN62" i="9"/>
  <c r="AJ56" i="9"/>
  <c r="AK56" i="9"/>
  <c r="AL54" i="9"/>
  <c r="AM59" i="9"/>
  <c r="AP62" i="9"/>
  <c r="AJ54" i="9"/>
  <c r="AL55" i="9"/>
  <c r="AK61" i="9"/>
  <c r="AN55" i="9"/>
  <c r="AN54" i="9"/>
  <c r="AP55" i="9"/>
  <c r="AK57" i="9"/>
  <c r="AK54" i="9"/>
  <c r="AJ55" i="9"/>
  <c r="AK55" i="9"/>
  <c r="AJ61" i="9"/>
  <c r="AL62" i="9"/>
  <c r="AO56" i="9"/>
  <c r="AO55" i="9"/>
  <c r="AJ57" i="9"/>
  <c r="AL58" i="9"/>
  <c r="AI5" i="33"/>
  <c r="AI4" i="33"/>
  <c r="AI6" i="33"/>
  <c r="AI7" i="33"/>
  <c r="AI8" i="33"/>
  <c r="AI9" i="33"/>
  <c r="AI10" i="33"/>
  <c r="AI11" i="33"/>
  <c r="AI12" i="33"/>
  <c r="AI13" i="33"/>
  <c r="AI14" i="33"/>
  <c r="AI15" i="33"/>
  <c r="AI16" i="33"/>
  <c r="AI17" i="33"/>
  <c r="AI18" i="33"/>
  <c r="AI19" i="33"/>
  <c r="AI20" i="33"/>
  <c r="AI21" i="33"/>
  <c r="AI22" i="33"/>
  <c r="AI23" i="33"/>
  <c r="AI24" i="33"/>
  <c r="AI25" i="33"/>
  <c r="AI26" i="33"/>
  <c r="AI27" i="33"/>
  <c r="AI28" i="33"/>
  <c r="AI29" i="33"/>
  <c r="AI31" i="33"/>
  <c r="AI32" i="33"/>
  <c r="AI33" i="33"/>
  <c r="AI34" i="33"/>
  <c r="AI35" i="33"/>
  <c r="AI36" i="33"/>
  <c r="AI37" i="33"/>
  <c r="AI38" i="33"/>
  <c r="AI39" i="33"/>
  <c r="AI40" i="33"/>
  <c r="AI41" i="33"/>
  <c r="AI42" i="33"/>
  <c r="AI43" i="33"/>
  <c r="AI44" i="33"/>
  <c r="AI3" i="33"/>
  <c r="AP66" i="9" l="1"/>
  <c r="AN71" i="9"/>
  <c r="AO73" i="9"/>
  <c r="AO74" i="9"/>
  <c r="AL68" i="9"/>
  <c r="AM66" i="9"/>
  <c r="AN67" i="9"/>
  <c r="AN68" i="9"/>
  <c r="AO70" i="9"/>
  <c r="AO72" i="9"/>
  <c r="AM70" i="9"/>
  <c r="AN72" i="9"/>
  <c r="AN73" i="9"/>
  <c r="AN74" i="9"/>
  <c r="AP72" i="9"/>
  <c r="AN66" i="9"/>
  <c r="AM67" i="9"/>
  <c r="AN69" i="9"/>
  <c r="AK67" i="9"/>
  <c r="AP71" i="9"/>
  <c r="AL69" i="9"/>
  <c r="AM71" i="9"/>
  <c r="AM72" i="9"/>
  <c r="AM73" i="9"/>
  <c r="AM74" i="9"/>
  <c r="AN70" i="9"/>
  <c r="AO66" i="9"/>
  <c r="AM68" i="9"/>
  <c r="AO68" i="9"/>
  <c r="AK68" i="9"/>
  <c r="AL70" i="9"/>
  <c r="AL71" i="9"/>
  <c r="AL72" i="9"/>
  <c r="AL73" i="9"/>
  <c r="AL74" i="9"/>
  <c r="AJ74" i="9"/>
  <c r="AL67" i="9"/>
  <c r="AO67" i="9"/>
  <c r="AJ67" i="9"/>
  <c r="AK69" i="9"/>
  <c r="AK70" i="9"/>
  <c r="AK71" i="9"/>
  <c r="AK72" i="9"/>
  <c r="AK73" i="9"/>
  <c r="AO71" i="9"/>
  <c r="AL66" i="9"/>
  <c r="AJ66" i="9"/>
  <c r="AJ68" i="9"/>
  <c r="AJ69" i="9"/>
  <c r="AJ70" i="9"/>
  <c r="AJ71" i="9"/>
  <c r="AJ72" i="9"/>
  <c r="AK74" i="9"/>
  <c r="AP74" i="9"/>
  <c r="AO69" i="9"/>
  <c r="AP73" i="9"/>
  <c r="AM69" i="9"/>
  <c r="AK66" i="9"/>
  <c r="AP67" i="9"/>
  <c r="AP68" i="9"/>
  <c r="AP69" i="9"/>
  <c r="AP70" i="9"/>
  <c r="AJ73" i="9"/>
  <c r="K4" i="12"/>
  <c r="K5" i="12"/>
  <c r="K6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4" i="17"/>
  <c r="K5" i="17"/>
  <c r="K6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4" i="13"/>
  <c r="K5" i="13"/>
  <c r="K6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4" i="18"/>
  <c r="K5" i="18"/>
  <c r="K6" i="18"/>
  <c r="K7" i="18"/>
  <c r="K8" i="18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3" i="15"/>
  <c r="K4" i="19"/>
  <c r="K5" i="19"/>
  <c r="K6" i="19"/>
  <c r="K7" i="19"/>
  <c r="K8" i="19"/>
  <c r="K9" i="19"/>
  <c r="K10" i="19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4" i="1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" i="12"/>
  <c r="K3" i="16"/>
  <c r="K3" i="17"/>
  <c r="K3" i="13"/>
  <c r="K3" i="18"/>
  <c r="K3" i="19"/>
  <c r="K3" i="11"/>
  <c r="AR2" i="9" l="1"/>
  <c r="AR3" i="9" s="1"/>
  <c r="AW11" i="9" l="1"/>
  <c r="AR15" i="9"/>
  <c r="AZ6" i="9"/>
  <c r="AZ5" i="9"/>
  <c r="AZ4" i="9"/>
  <c r="AZ11" i="9"/>
  <c r="AZ10" i="9"/>
  <c r="AZ9" i="9"/>
  <c r="AZ8" i="9"/>
  <c r="AZ7" i="9"/>
  <c r="AT11" i="9"/>
  <c r="AW9" i="9"/>
  <c r="AV8" i="9"/>
  <c r="AT7" i="9"/>
  <c r="AW5" i="9"/>
  <c r="AV4" i="9"/>
  <c r="AU3" i="9"/>
  <c r="AY11" i="9"/>
  <c r="AX10" i="9"/>
  <c r="AU9" i="9"/>
  <c r="AY7" i="9"/>
  <c r="AX6" i="9"/>
  <c r="AU5" i="9"/>
  <c r="AZ3" i="9"/>
  <c r="AU10" i="9"/>
  <c r="AX7" i="9"/>
  <c r="AY4" i="9"/>
  <c r="AV10" i="9"/>
  <c r="AT9" i="9"/>
  <c r="AW7" i="9"/>
  <c r="AV6" i="9"/>
  <c r="AT5" i="9"/>
  <c r="AY3" i="9"/>
  <c r="AX11" i="9"/>
  <c r="AY8" i="9"/>
  <c r="AU6" i="9"/>
  <c r="AW3" i="9"/>
  <c r="AW10" i="9"/>
  <c r="AY9" i="9"/>
  <c r="AY6" i="9"/>
  <c r="AT10" i="9"/>
  <c r="AV7" i="9"/>
  <c r="AW4" i="9"/>
  <c r="AU7" i="9"/>
  <c r="AV9" i="9"/>
  <c r="AW6" i="9"/>
  <c r="AT4" i="9"/>
  <c r="AU11" i="9"/>
  <c r="AY5" i="9"/>
  <c r="AU8" i="9"/>
  <c r="AT3" i="9"/>
  <c r="AV5" i="9"/>
  <c r="AU4" i="9"/>
  <c r="AV11" i="9"/>
  <c r="AW8" i="9"/>
  <c r="AT6" i="9"/>
  <c r="AX3" i="9"/>
  <c r="AX8" i="9"/>
  <c r="AV3" i="9"/>
  <c r="AY10" i="9"/>
  <c r="AX5" i="9"/>
  <c r="AT8" i="9"/>
  <c r="AX4" i="9"/>
  <c r="AX9" i="9"/>
  <c r="AT16" i="9" l="1"/>
  <c r="AX17" i="9"/>
  <c r="AT18" i="9"/>
  <c r="AX19" i="9"/>
  <c r="AT20" i="9"/>
  <c r="AX21" i="9"/>
  <c r="AV22" i="9"/>
  <c r="AZ23" i="9"/>
  <c r="AX16" i="9"/>
  <c r="AT19" i="9"/>
  <c r="AV23" i="9"/>
  <c r="AU19" i="9"/>
  <c r="AT15" i="9"/>
  <c r="AU16" i="9"/>
  <c r="AY17" i="9"/>
  <c r="AU18" i="9"/>
  <c r="AY19" i="9"/>
  <c r="AU20" i="9"/>
  <c r="AY21" i="9"/>
  <c r="AW22" i="9"/>
  <c r="AX20" i="9"/>
  <c r="AZ22" i="9"/>
  <c r="AU21" i="9"/>
  <c r="AW23" i="9"/>
  <c r="AU15" i="9"/>
  <c r="AV16" i="9"/>
  <c r="AZ17" i="9"/>
  <c r="AV18" i="9"/>
  <c r="AZ19" i="9"/>
  <c r="AV20" i="9"/>
  <c r="AZ21" i="9"/>
  <c r="AX22" i="9"/>
  <c r="AT23" i="9"/>
  <c r="AW15" i="9"/>
  <c r="AU17" i="9"/>
  <c r="AY18" i="9"/>
  <c r="AY20" i="9"/>
  <c r="AV15" i="9"/>
  <c r="AW16" i="9"/>
  <c r="AW18" i="9"/>
  <c r="AW20" i="9"/>
  <c r="AY22" i="9"/>
  <c r="AU23" i="9"/>
  <c r="AT21" i="9"/>
  <c r="AX15" i="9"/>
  <c r="AY15" i="9"/>
  <c r="AZ16" i="9"/>
  <c r="AV17" i="9"/>
  <c r="AZ18" i="9"/>
  <c r="AV19" i="9"/>
  <c r="AZ20" i="9"/>
  <c r="AV21" i="9"/>
  <c r="AT22" i="9"/>
  <c r="AX23" i="9"/>
  <c r="AT17" i="9"/>
  <c r="AX18" i="9"/>
  <c r="AY16" i="9"/>
  <c r="AZ15" i="9"/>
  <c r="AW17" i="9"/>
  <c r="AW19" i="9"/>
  <c r="AW21" i="9"/>
  <c r="AU22" i="9"/>
  <c r="AY23" i="9"/>
  <c r="AR27" i="9"/>
  <c r="AW35" i="9" l="1"/>
  <c r="AT36" i="9"/>
  <c r="AT35" i="9"/>
  <c r="AW36" i="9"/>
  <c r="AY36" i="9"/>
  <c r="AX36" i="9"/>
  <c r="AX35" i="9"/>
  <c r="AV34" i="9"/>
  <c r="AU33" i="9"/>
  <c r="AT32" i="9"/>
  <c r="AZ30" i="9"/>
  <c r="AY29" i="9"/>
  <c r="AW28" i="9"/>
  <c r="AX27" i="9"/>
  <c r="AZ33" i="9"/>
  <c r="AY32" i="9"/>
  <c r="AW31" i="9"/>
  <c r="AX30" i="9"/>
  <c r="AV29" i="9"/>
  <c r="AU28" i="9"/>
  <c r="AT27" i="9"/>
  <c r="AZ35" i="9"/>
  <c r="AW33" i="9"/>
  <c r="AX32" i="9"/>
  <c r="AU30" i="9"/>
  <c r="AZ27" i="9"/>
  <c r="AZ34" i="9"/>
  <c r="AY33" i="9"/>
  <c r="AW32" i="9"/>
  <c r="AX31" i="9"/>
  <c r="AV30" i="9"/>
  <c r="AU29" i="9"/>
  <c r="AT28" i="9"/>
  <c r="AY34" i="9"/>
  <c r="AV31" i="9"/>
  <c r="AT29" i="9"/>
  <c r="AV27" i="9"/>
  <c r="AW34" i="9"/>
  <c r="AV32" i="9"/>
  <c r="AT30" i="9"/>
  <c r="AY27" i="9"/>
  <c r="AX34" i="9"/>
  <c r="AU32" i="9"/>
  <c r="AW29" i="9"/>
  <c r="AU34" i="9"/>
  <c r="AT34" i="9"/>
  <c r="AY31" i="9"/>
  <c r="AX29" i="9"/>
  <c r="AU27" i="9"/>
  <c r="AT31" i="9"/>
  <c r="AT33" i="9"/>
  <c r="AX28" i="9"/>
  <c r="AZ32" i="9"/>
  <c r="AW30" i="9"/>
  <c r="AW27" i="9"/>
  <c r="AZ31" i="9"/>
  <c r="AY35" i="9"/>
  <c r="AX33" i="9"/>
  <c r="AU31" i="9"/>
  <c r="AZ28" i="9"/>
  <c r="AV33" i="9"/>
  <c r="AY28" i="9"/>
  <c r="AV35" i="9"/>
  <c r="AY30" i="9"/>
  <c r="AU35" i="9"/>
  <c r="AV28" i="9"/>
  <c r="AZ29" i="9"/>
  <c r="AR42" i="9"/>
  <c r="AW50" i="9" s="1"/>
  <c r="AX49" i="9" l="1"/>
  <c r="AV48" i="9"/>
  <c r="AU47" i="9"/>
  <c r="AT46" i="9"/>
  <c r="AZ44" i="9"/>
  <c r="AY43" i="9"/>
  <c r="AW42" i="9"/>
  <c r="AU50" i="9"/>
  <c r="AT49" i="9"/>
  <c r="AZ47" i="9"/>
  <c r="AY46" i="9"/>
  <c r="AW45" i="9"/>
  <c r="AX44" i="9"/>
  <c r="AV43" i="9"/>
  <c r="AU42" i="9"/>
  <c r="AY48" i="9"/>
  <c r="AX46" i="9"/>
  <c r="AU44" i="9"/>
  <c r="AT50" i="9"/>
  <c r="AZ48" i="9"/>
  <c r="AY47" i="9"/>
  <c r="AW46" i="9"/>
  <c r="AX45" i="9"/>
  <c r="AV44" i="9"/>
  <c r="AU43" i="9"/>
  <c r="AT42" i="9"/>
  <c r="AZ49" i="9"/>
  <c r="AW47" i="9"/>
  <c r="AV45" i="9"/>
  <c r="AT43" i="9"/>
  <c r="AY44" i="9"/>
  <c r="AY49" i="9"/>
  <c r="AX47" i="9"/>
  <c r="AU45" i="9"/>
  <c r="AZ42" i="9"/>
  <c r="AW49" i="9"/>
  <c r="AV47" i="9"/>
  <c r="AT45" i="9"/>
  <c r="AY42" i="9"/>
  <c r="AV49" i="9"/>
  <c r="AT47" i="9"/>
  <c r="AU49" i="9"/>
  <c r="AZ46" i="9"/>
  <c r="AW44" i="9"/>
  <c r="AV42" i="9"/>
  <c r="AX48" i="9"/>
  <c r="AU48" i="9"/>
  <c r="AW43" i="9"/>
  <c r="AV50" i="9"/>
  <c r="AY45" i="9"/>
  <c r="AZ50" i="9"/>
  <c r="AW48" i="9"/>
  <c r="AV46" i="9"/>
  <c r="AT44" i="9"/>
  <c r="AY50" i="9"/>
  <c r="AU46" i="9"/>
  <c r="AZ43" i="9"/>
  <c r="AX50" i="9"/>
  <c r="AZ45" i="9"/>
  <c r="AT48" i="9"/>
  <c r="AX43" i="9"/>
  <c r="AX42" i="9"/>
  <c r="AR54" i="9"/>
  <c r="AW62" i="9" s="1"/>
  <c r="AZ62" i="9" l="1"/>
  <c r="AY62" i="9"/>
  <c r="AW61" i="9"/>
  <c r="AX60" i="9"/>
  <c r="AV59" i="9"/>
  <c r="AU58" i="9"/>
  <c r="AT57" i="9"/>
  <c r="AZ55" i="9"/>
  <c r="AY54" i="9"/>
  <c r="AV62" i="9"/>
  <c r="AU61" i="9"/>
  <c r="AT60" i="9"/>
  <c r="AZ58" i="9"/>
  <c r="AY57" i="9"/>
  <c r="AW56" i="9"/>
  <c r="AX55" i="9"/>
  <c r="AV54" i="9"/>
  <c r="AZ60" i="9"/>
  <c r="AW58" i="9"/>
  <c r="AV56" i="9"/>
  <c r="AT54" i="9"/>
  <c r="AU62" i="9"/>
  <c r="AT61" i="9"/>
  <c r="AZ59" i="9"/>
  <c r="AY58" i="9"/>
  <c r="AW57" i="9"/>
  <c r="AX56" i="9"/>
  <c r="AV55" i="9"/>
  <c r="AU54" i="9"/>
  <c r="AT62" i="9"/>
  <c r="AY59" i="9"/>
  <c r="AX57" i="9"/>
  <c r="AU55" i="9"/>
  <c r="AZ61" i="9"/>
  <c r="AW59" i="9"/>
  <c r="AV57" i="9"/>
  <c r="AT55" i="9"/>
  <c r="AY61" i="9"/>
  <c r="AX59" i="9"/>
  <c r="AU57" i="9"/>
  <c r="AZ54" i="9"/>
  <c r="AX61" i="9"/>
  <c r="AU59" i="9"/>
  <c r="AZ56" i="9"/>
  <c r="AW54" i="9"/>
  <c r="AV61" i="9"/>
  <c r="AT59" i="9"/>
  <c r="AY56" i="9"/>
  <c r="AX54" i="9"/>
  <c r="AW60" i="9"/>
  <c r="AT56" i="9"/>
  <c r="AV60" i="9"/>
  <c r="AY55" i="9"/>
  <c r="AX62" i="9"/>
  <c r="AZ57" i="9"/>
  <c r="AY60" i="9"/>
  <c r="AX58" i="9"/>
  <c r="AU56" i="9"/>
  <c r="AV58" i="9"/>
  <c r="AT58" i="9"/>
  <c r="AU60" i="9"/>
  <c r="AW55" i="9"/>
  <c r="AR66" i="9"/>
  <c r="AW74" i="9" s="1"/>
  <c r="AT74" i="9" l="1"/>
  <c r="AZ72" i="9"/>
  <c r="AY71" i="9"/>
  <c r="AW70" i="9"/>
  <c r="AX69" i="9"/>
  <c r="AV68" i="9"/>
  <c r="AU67" i="9"/>
  <c r="AT66" i="9"/>
  <c r="AZ73" i="9"/>
  <c r="AY72" i="9"/>
  <c r="AW71" i="9"/>
  <c r="AX70" i="9"/>
  <c r="AV69" i="9"/>
  <c r="AU68" i="9"/>
  <c r="AT67" i="9"/>
  <c r="AZ74" i="9"/>
  <c r="AX73" i="9"/>
  <c r="AT72" i="9"/>
  <c r="AV70" i="9"/>
  <c r="AZ68" i="9"/>
  <c r="AX67" i="9"/>
  <c r="AX74" i="9"/>
  <c r="AT73" i="9"/>
  <c r="AV71" i="9"/>
  <c r="AZ69" i="9"/>
  <c r="AX68" i="9"/>
  <c r="AY66" i="9"/>
  <c r="AT71" i="9"/>
  <c r="AX66" i="9"/>
  <c r="AV74" i="9"/>
  <c r="AW72" i="9"/>
  <c r="AU71" i="9"/>
  <c r="AY69" i="9"/>
  <c r="AT68" i="9"/>
  <c r="AW66" i="9"/>
  <c r="AU74" i="9"/>
  <c r="AX72" i="9"/>
  <c r="AW69" i="9"/>
  <c r="AZ67" i="9"/>
  <c r="AY73" i="9"/>
  <c r="AZ70" i="9"/>
  <c r="AY67" i="9"/>
  <c r="AW73" i="9"/>
  <c r="AY70" i="9"/>
  <c r="AW67" i="9"/>
  <c r="AV73" i="9"/>
  <c r="AU70" i="9"/>
  <c r="AV67" i="9"/>
  <c r="AU73" i="9"/>
  <c r="AT70" i="9"/>
  <c r="AZ66" i="9"/>
  <c r="AT69" i="9"/>
  <c r="AZ71" i="9"/>
  <c r="AX71" i="9"/>
  <c r="AV72" i="9"/>
  <c r="AU69" i="9"/>
  <c r="AV66" i="9"/>
  <c r="AU72" i="9"/>
  <c r="AU66" i="9"/>
  <c r="AY74" i="9"/>
  <c r="AY68" i="9"/>
  <c r="AW68" i="9"/>
  <c r="BB2" i="9"/>
  <c r="BB3" i="9" s="1"/>
  <c r="BG8" i="9" l="1"/>
  <c r="BG9" i="9"/>
  <c r="BG11" i="9"/>
  <c r="BB15" i="9"/>
  <c r="BG21" i="9" s="1"/>
  <c r="BE11" i="9"/>
  <c r="BD10" i="9"/>
  <c r="BJ8" i="9"/>
  <c r="BI7" i="9"/>
  <c r="BG6" i="9"/>
  <c r="BH5" i="9"/>
  <c r="BF4" i="9"/>
  <c r="BE3" i="9"/>
  <c r="BD11" i="9"/>
  <c r="BJ9" i="9"/>
  <c r="BI8" i="9"/>
  <c r="BG7" i="9"/>
  <c r="BH6" i="9"/>
  <c r="BF5" i="9"/>
  <c r="BE4" i="9"/>
  <c r="BD3" i="9"/>
  <c r="BG10" i="9"/>
  <c r="BE9" i="9"/>
  <c r="BH7" i="9"/>
  <c r="BD6" i="9"/>
  <c r="BG4" i="9"/>
  <c r="BE10" i="9"/>
  <c r="BH8" i="9"/>
  <c r="BD7" i="9"/>
  <c r="BG5" i="9"/>
  <c r="BJ3" i="9"/>
  <c r="BI6" i="9"/>
  <c r="BH11" i="9"/>
  <c r="BI9" i="9"/>
  <c r="BF8" i="9"/>
  <c r="BJ6" i="9"/>
  <c r="BE5" i="9"/>
  <c r="BI3" i="9"/>
  <c r="BF11" i="9"/>
  <c r="BE8" i="9"/>
  <c r="BD5" i="9"/>
  <c r="BG3" i="9"/>
  <c r="BJ10" i="9"/>
  <c r="BD8" i="9"/>
  <c r="BJ4" i="9"/>
  <c r="BI10" i="9"/>
  <c r="BJ7" i="9"/>
  <c r="BI4" i="9"/>
  <c r="BH10" i="9"/>
  <c r="BF7" i="9"/>
  <c r="BH4" i="9"/>
  <c r="BF10" i="9"/>
  <c r="BE7" i="9"/>
  <c r="BD4" i="9"/>
  <c r="BF9" i="9"/>
  <c r="BE6" i="9"/>
  <c r="BF3" i="9"/>
  <c r="BJ11" i="9"/>
  <c r="BJ5" i="9"/>
  <c r="BI11" i="9"/>
  <c r="BI5" i="9"/>
  <c r="BH9" i="9"/>
  <c r="BF6" i="9"/>
  <c r="BH3" i="9"/>
  <c r="BD9" i="9"/>
  <c r="BE16" i="9" l="1"/>
  <c r="BI17" i="9"/>
  <c r="BE18" i="9"/>
  <c r="BI19" i="9"/>
  <c r="BE20" i="9"/>
  <c r="BJ21" i="9"/>
  <c r="BG22" i="9"/>
  <c r="BG15" i="9"/>
  <c r="BE17" i="9"/>
  <c r="BI20" i="9"/>
  <c r="BD15" i="9"/>
  <c r="BF16" i="9"/>
  <c r="BJ17" i="9"/>
  <c r="BF18" i="9"/>
  <c r="BJ19" i="9"/>
  <c r="BF20" i="9"/>
  <c r="BH22" i="9"/>
  <c r="BD23" i="9"/>
  <c r="BI16" i="9"/>
  <c r="BE19" i="9"/>
  <c r="BE15" i="9"/>
  <c r="BG16" i="9"/>
  <c r="BG18" i="9"/>
  <c r="BG20" i="9"/>
  <c r="BI22" i="9"/>
  <c r="BE23" i="9"/>
  <c r="BE21" i="9"/>
  <c r="BD22" i="9"/>
  <c r="BF15" i="9"/>
  <c r="BH16" i="9"/>
  <c r="BD17" i="9"/>
  <c r="BH18" i="9"/>
  <c r="BD19" i="9"/>
  <c r="BH20" i="9"/>
  <c r="BD21" i="9"/>
  <c r="BJ22" i="9"/>
  <c r="BF23" i="9"/>
  <c r="BI18" i="9"/>
  <c r="BF17" i="9"/>
  <c r="BH23" i="9"/>
  <c r="BI15" i="9"/>
  <c r="BG17" i="9"/>
  <c r="BG19" i="9"/>
  <c r="BH21" i="9"/>
  <c r="BE22" i="9"/>
  <c r="BI23" i="9"/>
  <c r="BG23" i="9"/>
  <c r="BF19" i="9"/>
  <c r="BF21" i="9"/>
  <c r="BJ15" i="9"/>
  <c r="BD16" i="9"/>
  <c r="BH17" i="9"/>
  <c r="BD18" i="9"/>
  <c r="BH19" i="9"/>
  <c r="BD20" i="9"/>
  <c r="BI21" i="9"/>
  <c r="BF22" i="9"/>
  <c r="BJ23" i="9"/>
  <c r="BH15" i="9"/>
  <c r="BJ16" i="9"/>
  <c r="BJ18" i="9"/>
  <c r="BJ20" i="9"/>
  <c r="BR21" i="9"/>
  <c r="BB27" i="9"/>
  <c r="BG35" i="9" l="1"/>
  <c r="BI36" i="9"/>
  <c r="BH36" i="9"/>
  <c r="BG36" i="9"/>
  <c r="BD36" i="9"/>
  <c r="BD35" i="9"/>
  <c r="BI35" i="9"/>
  <c r="BJ35" i="9"/>
  <c r="BI34" i="9"/>
  <c r="BG33" i="9"/>
  <c r="BH32" i="9"/>
  <c r="BF31" i="9"/>
  <c r="BE30" i="9"/>
  <c r="BD29" i="9"/>
  <c r="BJ27" i="9"/>
  <c r="BH35" i="9"/>
  <c r="BF34" i="9"/>
  <c r="BE33" i="9"/>
  <c r="BD32" i="9"/>
  <c r="BJ30" i="9"/>
  <c r="BI29" i="9"/>
  <c r="BG28" i="9"/>
  <c r="BH27" i="9"/>
  <c r="BF35" i="9"/>
  <c r="BE34" i="9"/>
  <c r="BD33" i="9"/>
  <c r="BJ31" i="9"/>
  <c r="BI30" i="9"/>
  <c r="BG29" i="9"/>
  <c r="BH28" i="9"/>
  <c r="BF27" i="9"/>
  <c r="BJ34" i="9"/>
  <c r="BJ32" i="9"/>
  <c r="BE31" i="9"/>
  <c r="BF29" i="9"/>
  <c r="BG27" i="9"/>
  <c r="BG34" i="9"/>
  <c r="BI32" i="9"/>
  <c r="BD34" i="9"/>
  <c r="BF32" i="9"/>
  <c r="BH30" i="9"/>
  <c r="BI28" i="9"/>
  <c r="BI33" i="9"/>
  <c r="BD30" i="9"/>
  <c r="BJ33" i="9"/>
  <c r="BE32" i="9"/>
  <c r="BF30" i="9"/>
  <c r="BF28" i="9"/>
  <c r="BI31" i="9"/>
  <c r="BE28" i="9"/>
  <c r="BH34" i="9"/>
  <c r="BJ29" i="9"/>
  <c r="BH33" i="9"/>
  <c r="BH29" i="9"/>
  <c r="BF33" i="9"/>
  <c r="BE29" i="9"/>
  <c r="BG32" i="9"/>
  <c r="BJ28" i="9"/>
  <c r="BI27" i="9"/>
  <c r="BE35" i="9"/>
  <c r="BG30" i="9"/>
  <c r="BG31" i="9"/>
  <c r="BD28" i="9"/>
  <c r="BH31" i="9"/>
  <c r="BD31" i="9"/>
  <c r="BE27" i="9"/>
  <c r="BD27" i="9"/>
  <c r="BB42" i="9"/>
  <c r="BG50" i="9" l="1"/>
  <c r="BG45" i="9"/>
  <c r="BJ49" i="9"/>
  <c r="BI48" i="9"/>
  <c r="BG47" i="9"/>
  <c r="BH46" i="9"/>
  <c r="BF45" i="9"/>
  <c r="BE44" i="9"/>
  <c r="BD43" i="9"/>
  <c r="BH49" i="9"/>
  <c r="BF48" i="9"/>
  <c r="BE47" i="9"/>
  <c r="BD46" i="9"/>
  <c r="BJ44" i="9"/>
  <c r="BI43" i="9"/>
  <c r="BG42" i="9"/>
  <c r="BH50" i="9"/>
  <c r="BF49" i="9"/>
  <c r="BE48" i="9"/>
  <c r="BD47" i="9"/>
  <c r="BJ45" i="9"/>
  <c r="BI44" i="9"/>
  <c r="BG43" i="9"/>
  <c r="BH42" i="9"/>
  <c r="BD50" i="9"/>
  <c r="BD48" i="9"/>
  <c r="BF46" i="9"/>
  <c r="BH44" i="9"/>
  <c r="BI42" i="9"/>
  <c r="BI49" i="9"/>
  <c r="BJ47" i="9"/>
  <c r="BE46" i="9"/>
  <c r="BF44" i="9"/>
  <c r="BF42" i="9"/>
  <c r="BE49" i="9"/>
  <c r="BH47" i="9"/>
  <c r="BJ43" i="9"/>
  <c r="BD42" i="9"/>
  <c r="BI50" i="9"/>
  <c r="BJ46" i="9"/>
  <c r="BF43" i="9"/>
  <c r="BJ50" i="9"/>
  <c r="BD49" i="9"/>
  <c r="BF47" i="9"/>
  <c r="BH45" i="9"/>
  <c r="BH43" i="9"/>
  <c r="BJ48" i="9"/>
  <c r="BE45" i="9"/>
  <c r="BE50" i="9"/>
  <c r="BD45" i="9"/>
  <c r="BG49" i="9"/>
  <c r="BG44" i="9"/>
  <c r="BG48" i="9"/>
  <c r="BD44" i="9"/>
  <c r="BH48" i="9"/>
  <c r="BE43" i="9"/>
  <c r="BE42" i="9"/>
  <c r="BF50" i="9"/>
  <c r="BI45" i="9"/>
  <c r="BI47" i="9"/>
  <c r="BJ42" i="9"/>
  <c r="BI46" i="9"/>
  <c r="BG46" i="9"/>
  <c r="BB54" i="9"/>
  <c r="BG62" i="9" l="1"/>
  <c r="BG59" i="9"/>
  <c r="BD62" i="9"/>
  <c r="BJ60" i="9"/>
  <c r="BI59" i="9"/>
  <c r="BG58" i="9"/>
  <c r="BH57" i="9"/>
  <c r="BF56" i="9"/>
  <c r="BE55" i="9"/>
  <c r="BD54" i="9"/>
  <c r="BI62" i="9"/>
  <c r="BG61" i="9"/>
  <c r="BH60" i="9"/>
  <c r="BF59" i="9"/>
  <c r="BE58" i="9"/>
  <c r="BD57" i="9"/>
  <c r="BJ55" i="9"/>
  <c r="BI54" i="9"/>
  <c r="BH61" i="9"/>
  <c r="BF60" i="9"/>
  <c r="BE59" i="9"/>
  <c r="BD58" i="9"/>
  <c r="BJ56" i="9"/>
  <c r="BI55" i="9"/>
  <c r="BG54" i="9"/>
  <c r="BE62" i="9"/>
  <c r="BE60" i="9"/>
  <c r="BH58" i="9"/>
  <c r="BG56" i="9"/>
  <c r="BJ54" i="9"/>
  <c r="BJ61" i="9"/>
  <c r="BD60" i="9"/>
  <c r="BF58" i="9"/>
  <c r="BH56" i="9"/>
  <c r="BH54" i="9"/>
  <c r="BF61" i="9"/>
  <c r="BI57" i="9"/>
  <c r="BD56" i="9"/>
  <c r="BE54" i="9"/>
  <c r="BJ62" i="9"/>
  <c r="BD59" i="9"/>
  <c r="BH62" i="9"/>
  <c r="BE61" i="9"/>
  <c r="BH59" i="9"/>
  <c r="BG57" i="9"/>
  <c r="BG55" i="9"/>
  <c r="BD61" i="9"/>
  <c r="BF57" i="9"/>
  <c r="BH55" i="9"/>
  <c r="BJ57" i="9"/>
  <c r="BF62" i="9"/>
  <c r="BE57" i="9"/>
  <c r="BI61" i="9"/>
  <c r="BI56" i="9"/>
  <c r="BI60" i="9"/>
  <c r="BE56" i="9"/>
  <c r="BD55" i="9"/>
  <c r="BF54" i="9"/>
  <c r="BG60" i="9"/>
  <c r="BF55" i="9"/>
  <c r="BJ59" i="9"/>
  <c r="BJ58" i="9"/>
  <c r="BI58" i="9"/>
  <c r="BB66" i="9"/>
  <c r="BG74" i="9" s="1"/>
  <c r="BE74" i="9" l="1"/>
  <c r="BD73" i="9"/>
  <c r="BJ71" i="9"/>
  <c r="BI70" i="9"/>
  <c r="BG69" i="9"/>
  <c r="BH68" i="9"/>
  <c r="BF67" i="9"/>
  <c r="BE66" i="9"/>
  <c r="BJ74" i="9"/>
  <c r="BI73" i="9"/>
  <c r="BG72" i="9"/>
  <c r="BH71" i="9"/>
  <c r="BF70" i="9"/>
  <c r="BE69" i="9"/>
  <c r="BD68" i="9"/>
  <c r="BJ66" i="9"/>
  <c r="BI74" i="9"/>
  <c r="BG73" i="9"/>
  <c r="BH72" i="9"/>
  <c r="BF71" i="9"/>
  <c r="BE70" i="9"/>
  <c r="BD69" i="9"/>
  <c r="BJ67" i="9"/>
  <c r="BI66" i="9"/>
  <c r="BD71" i="9"/>
  <c r="BF74" i="9"/>
  <c r="BF72" i="9"/>
  <c r="BG70" i="9"/>
  <c r="BI68" i="9"/>
  <c r="BD67" i="9"/>
  <c r="BD74" i="9"/>
  <c r="BE72" i="9"/>
  <c r="BH70" i="9"/>
  <c r="BG68" i="9"/>
  <c r="BG66" i="9"/>
  <c r="BH73" i="9"/>
  <c r="BI71" i="9"/>
  <c r="BJ69" i="9"/>
  <c r="BE68" i="9"/>
  <c r="BF66" i="9"/>
  <c r="BE73" i="9"/>
  <c r="BH69" i="9"/>
  <c r="BF69" i="9"/>
  <c r="BF73" i="9"/>
  <c r="BG71" i="9"/>
  <c r="BI69" i="9"/>
  <c r="BI67" i="9"/>
  <c r="BD66" i="9"/>
  <c r="BE71" i="9"/>
  <c r="BG67" i="9"/>
  <c r="BJ72" i="9"/>
  <c r="BH67" i="9"/>
  <c r="BJ73" i="9"/>
  <c r="BH66" i="9"/>
  <c r="BI72" i="9"/>
  <c r="BD72" i="9"/>
  <c r="BJ70" i="9"/>
  <c r="BJ68" i="9"/>
  <c r="BF68" i="9"/>
  <c r="BE67" i="9"/>
  <c r="BD70" i="9"/>
  <c r="BH74" i="9"/>
  <c r="BL2" i="9"/>
  <c r="BL3" i="9" s="1"/>
  <c r="BL15" i="9" s="1"/>
  <c r="BP16" i="9" l="1"/>
  <c r="BT17" i="9"/>
  <c r="BP18" i="9"/>
  <c r="BT19" i="9"/>
  <c r="BP20" i="9"/>
  <c r="BR22" i="9"/>
  <c r="BN23" i="9"/>
  <c r="BN15" i="9"/>
  <c r="BQ16" i="9"/>
  <c r="BQ18" i="9"/>
  <c r="BQ20" i="9"/>
  <c r="BN21" i="9"/>
  <c r="BS22" i="9"/>
  <c r="BO23" i="9"/>
  <c r="BO15" i="9"/>
  <c r="BR16" i="9"/>
  <c r="BN17" i="9"/>
  <c r="BR18" i="9"/>
  <c r="BN19" i="9"/>
  <c r="BR20" i="9"/>
  <c r="BO21" i="9"/>
  <c r="BT22" i="9"/>
  <c r="BP23" i="9"/>
  <c r="BT16" i="9"/>
  <c r="BP17" i="9"/>
  <c r="BP19" i="9"/>
  <c r="BR23" i="9"/>
  <c r="BS23" i="9"/>
  <c r="BP15" i="9"/>
  <c r="BS16" i="9"/>
  <c r="BO17" i="9"/>
  <c r="BS18" i="9"/>
  <c r="BO19" i="9"/>
  <c r="BS20" i="9"/>
  <c r="BP21" i="9"/>
  <c r="BQ23" i="9"/>
  <c r="BR15" i="9"/>
  <c r="BO22" i="9"/>
  <c r="BS15" i="9"/>
  <c r="BN16" i="9"/>
  <c r="BR17" i="9"/>
  <c r="BN18" i="9"/>
  <c r="BR19" i="9"/>
  <c r="BN20" i="9"/>
  <c r="BS21" i="9"/>
  <c r="BP22" i="9"/>
  <c r="BT23" i="9"/>
  <c r="BQ15" i="9"/>
  <c r="BQ21" i="9"/>
  <c r="BT15" i="9"/>
  <c r="BO16" i="9"/>
  <c r="BS17" i="9"/>
  <c r="BO18" i="9"/>
  <c r="BS19" i="9"/>
  <c r="BO20" i="9"/>
  <c r="BT21" i="9"/>
  <c r="BQ22" i="9"/>
  <c r="BT18" i="9"/>
  <c r="BT20" i="9"/>
  <c r="BN22" i="9"/>
  <c r="BQ17" i="9"/>
  <c r="BQ19" i="9"/>
  <c r="BQ11" i="9"/>
  <c r="BN9" i="9"/>
  <c r="BP11" i="9"/>
  <c r="BO10" i="9"/>
  <c r="BT7" i="9"/>
  <c r="BS6" i="9"/>
  <c r="BQ5" i="9"/>
  <c r="BR4" i="9"/>
  <c r="BP3" i="9"/>
  <c r="BT10" i="9"/>
  <c r="BS9" i="9"/>
  <c r="BQ8" i="9"/>
  <c r="BR7" i="9"/>
  <c r="BP6" i="9"/>
  <c r="BO5" i="9"/>
  <c r="BN4" i="9"/>
  <c r="BT11" i="9"/>
  <c r="BS10" i="9"/>
  <c r="BQ9" i="9"/>
  <c r="BR8" i="9"/>
  <c r="BP7" i="9"/>
  <c r="BO6" i="9"/>
  <c r="BN5" i="9"/>
  <c r="BT3" i="9"/>
  <c r="BN10" i="9"/>
  <c r="BR11" i="9"/>
  <c r="BR9" i="9"/>
  <c r="BS7" i="9"/>
  <c r="BT5" i="9"/>
  <c r="BO4" i="9"/>
  <c r="BO11" i="9"/>
  <c r="BP9" i="9"/>
  <c r="BQ7" i="9"/>
  <c r="BS5" i="9"/>
  <c r="BS3" i="9"/>
  <c r="BN11" i="9"/>
  <c r="BO9" i="9"/>
  <c r="BO7" i="9"/>
  <c r="BR5" i="9"/>
  <c r="BQ10" i="9"/>
  <c r="BT8" i="9"/>
  <c r="BN7" i="9"/>
  <c r="BP5" i="9"/>
  <c r="BR3" i="9"/>
  <c r="BP8" i="9"/>
  <c r="BS4" i="9"/>
  <c r="BR6" i="9"/>
  <c r="BR10" i="9"/>
  <c r="BS8" i="9"/>
  <c r="BT6" i="9"/>
  <c r="BT4" i="9"/>
  <c r="BO3" i="9"/>
  <c r="BP10" i="9"/>
  <c r="BQ6" i="9"/>
  <c r="BN3" i="9"/>
  <c r="BS11" i="9"/>
  <c r="BO8" i="9"/>
  <c r="BQ4" i="9"/>
  <c r="BT9" i="9"/>
  <c r="BN8" i="9"/>
  <c r="BN6" i="9"/>
  <c r="BP4" i="9"/>
  <c r="BQ3" i="9"/>
  <c r="BL27" i="9" l="1"/>
  <c r="BQ30" i="9" l="1"/>
  <c r="BS36" i="9"/>
  <c r="BN36" i="9"/>
  <c r="BQ36" i="9"/>
  <c r="BR36" i="9"/>
  <c r="BP35" i="9"/>
  <c r="BQ35" i="9"/>
  <c r="BR31" i="9"/>
  <c r="BQ31" i="9"/>
  <c r="BR34" i="9"/>
  <c r="BP33" i="9"/>
  <c r="BO32" i="9"/>
  <c r="BN31" i="9"/>
  <c r="BT29" i="9"/>
  <c r="BS28" i="9"/>
  <c r="BQ27" i="9"/>
  <c r="BO35" i="9"/>
  <c r="BN34" i="9"/>
  <c r="BT32" i="9"/>
  <c r="BS31" i="9"/>
  <c r="BR29" i="9"/>
  <c r="BP28" i="9"/>
  <c r="BO27" i="9"/>
  <c r="BN35" i="9"/>
  <c r="BT33" i="9"/>
  <c r="BS32" i="9"/>
  <c r="BR30" i="9"/>
  <c r="BP29" i="9"/>
  <c r="BO28" i="9"/>
  <c r="BN27" i="9"/>
  <c r="BT35" i="9"/>
  <c r="BO34" i="9"/>
  <c r="BP32" i="9"/>
  <c r="BP30" i="9"/>
  <c r="BQ28" i="9"/>
  <c r="BR33" i="9"/>
  <c r="BS29" i="9"/>
  <c r="BT27" i="9"/>
  <c r="BT34" i="9"/>
  <c r="BO33" i="9"/>
  <c r="BP31" i="9"/>
  <c r="BQ29" i="9"/>
  <c r="BS27" i="9"/>
  <c r="BP34" i="9"/>
  <c r="BR28" i="9"/>
  <c r="BQ33" i="9"/>
  <c r="BS30" i="9"/>
  <c r="BR27" i="9"/>
  <c r="BN33" i="9"/>
  <c r="BO30" i="9"/>
  <c r="BP27" i="9"/>
  <c r="BS35" i="9"/>
  <c r="BQ32" i="9"/>
  <c r="BN30" i="9"/>
  <c r="BR35" i="9"/>
  <c r="BR32" i="9"/>
  <c r="BO29" i="9"/>
  <c r="BT31" i="9"/>
  <c r="BO31" i="9"/>
  <c r="BS34" i="9"/>
  <c r="BN32" i="9"/>
  <c r="BN29" i="9"/>
  <c r="BQ34" i="9"/>
  <c r="BT28" i="9"/>
  <c r="BS33" i="9"/>
  <c r="BN28" i="9"/>
  <c r="BT30" i="9"/>
  <c r="BL42" i="9"/>
  <c r="BT50" i="9" l="1"/>
  <c r="BS50" i="9"/>
  <c r="BO50" i="9"/>
  <c r="BR50" i="9"/>
  <c r="BQ50" i="9"/>
  <c r="BN50" i="9"/>
  <c r="BP50" i="9"/>
  <c r="BQ49" i="9"/>
  <c r="BR48" i="9"/>
  <c r="BP47" i="9"/>
  <c r="BO46" i="9"/>
  <c r="BN45" i="9"/>
  <c r="BT43" i="9"/>
  <c r="BS42" i="9"/>
  <c r="BO49" i="9"/>
  <c r="BN48" i="9"/>
  <c r="BT46" i="9"/>
  <c r="BS45" i="9"/>
  <c r="BQ44" i="9"/>
  <c r="BR43" i="9"/>
  <c r="BP42" i="9"/>
  <c r="BN49" i="9"/>
  <c r="BT47" i="9"/>
  <c r="BS46" i="9"/>
  <c r="BQ45" i="9"/>
  <c r="BR44" i="9"/>
  <c r="BP43" i="9"/>
  <c r="BO42" i="9"/>
  <c r="BP49" i="9"/>
  <c r="BR47" i="9"/>
  <c r="BR45" i="9"/>
  <c r="BS43" i="9"/>
  <c r="BQ48" i="9"/>
  <c r="BQ46" i="9"/>
  <c r="BT44" i="9"/>
  <c r="BN43" i="9"/>
  <c r="BP48" i="9"/>
  <c r="BR46" i="9"/>
  <c r="BS44" i="9"/>
  <c r="BT42" i="9"/>
  <c r="BT48" i="9"/>
  <c r="BN46" i="9"/>
  <c r="BO43" i="9"/>
  <c r="BO48" i="9"/>
  <c r="BP45" i="9"/>
  <c r="BR42" i="9"/>
  <c r="BS47" i="9"/>
  <c r="BO45" i="9"/>
  <c r="BN42" i="9"/>
  <c r="BQ47" i="9"/>
  <c r="BP44" i="9"/>
  <c r="BT49" i="9"/>
  <c r="BO47" i="9"/>
  <c r="BO44" i="9"/>
  <c r="BR49" i="9"/>
  <c r="BQ43" i="9"/>
  <c r="BS49" i="9"/>
  <c r="BN47" i="9"/>
  <c r="BN44" i="9"/>
  <c r="BP46" i="9"/>
  <c r="BS48" i="9"/>
  <c r="BT45" i="9"/>
  <c r="BQ42" i="9"/>
  <c r="BL54" i="9"/>
  <c r="BT63" i="9" l="1"/>
  <c r="BS63" i="9"/>
  <c r="BO63" i="9"/>
  <c r="BR63" i="9"/>
  <c r="BP63" i="9"/>
  <c r="BQ63" i="9"/>
  <c r="BN63" i="9"/>
  <c r="BS62" i="9"/>
  <c r="BQ61" i="9"/>
  <c r="BR60" i="9"/>
  <c r="BP59" i="9"/>
  <c r="BO58" i="9"/>
  <c r="BN57" i="9"/>
  <c r="BT54" i="9"/>
  <c r="BP62" i="9"/>
  <c r="BO61" i="9"/>
  <c r="BN60" i="9"/>
  <c r="BT58" i="9"/>
  <c r="BS57" i="9"/>
  <c r="BQ56" i="9"/>
  <c r="BR54" i="9"/>
  <c r="BO62" i="9"/>
  <c r="BN61" i="9"/>
  <c r="BT59" i="9"/>
  <c r="BS58" i="9"/>
  <c r="BQ57" i="9"/>
  <c r="BR56" i="9"/>
  <c r="BP54" i="9"/>
  <c r="BR62" i="9"/>
  <c r="BQ60" i="9"/>
  <c r="BQ58" i="9"/>
  <c r="BT56" i="9"/>
  <c r="BN54" i="9"/>
  <c r="BS61" i="9"/>
  <c r="BS59" i="9"/>
  <c r="BN58" i="9"/>
  <c r="BO56" i="9"/>
  <c r="BR61" i="9"/>
  <c r="BQ59" i="9"/>
  <c r="BT57" i="9"/>
  <c r="BN56" i="9"/>
  <c r="BT61" i="9"/>
  <c r="BN59" i="9"/>
  <c r="BS54" i="9"/>
  <c r="BT60" i="9"/>
  <c r="BP58" i="9"/>
  <c r="BO54" i="9"/>
  <c r="BS60" i="9"/>
  <c r="BR57" i="9"/>
  <c r="BP60" i="9"/>
  <c r="BP57" i="9"/>
  <c r="BT62" i="9"/>
  <c r="BO60" i="9"/>
  <c r="BO57" i="9"/>
  <c r="BO59" i="9"/>
  <c r="BQ62" i="9"/>
  <c r="BR59" i="9"/>
  <c r="BS56" i="9"/>
  <c r="BN62" i="9"/>
  <c r="BP56" i="9"/>
  <c r="BP61" i="9"/>
  <c r="BR58" i="9"/>
  <c r="BQ54" i="9"/>
  <c r="BL66" i="9"/>
  <c r="BQ68" i="9" l="1"/>
  <c r="BT74" i="9"/>
  <c r="BN74" i="9"/>
  <c r="BS74" i="9"/>
  <c r="BO74" i="9"/>
  <c r="BR74" i="9"/>
  <c r="BQ74" i="9"/>
  <c r="BP74" i="9"/>
  <c r="BT73" i="9"/>
  <c r="BS72" i="9"/>
  <c r="BQ71" i="9"/>
  <c r="BR70" i="9"/>
  <c r="BP69" i="9"/>
  <c r="BO68" i="9"/>
  <c r="BN67" i="9"/>
  <c r="BR73" i="9"/>
  <c r="BP72" i="9"/>
  <c r="BO71" i="9"/>
  <c r="BN70" i="9"/>
  <c r="BT68" i="9"/>
  <c r="BS67" i="9"/>
  <c r="BQ66" i="9"/>
  <c r="BP73" i="9"/>
  <c r="BO72" i="9"/>
  <c r="BN71" i="9"/>
  <c r="BT69" i="9"/>
  <c r="BS68" i="9"/>
  <c r="BQ67" i="9"/>
  <c r="BR66" i="9"/>
  <c r="BQ73" i="9"/>
  <c r="BS71" i="9"/>
  <c r="BS69" i="9"/>
  <c r="BN68" i="9"/>
  <c r="BO66" i="9"/>
  <c r="BT72" i="9"/>
  <c r="BT70" i="9"/>
  <c r="BO69" i="9"/>
  <c r="BP67" i="9"/>
  <c r="BQ72" i="9"/>
  <c r="BS70" i="9"/>
  <c r="BN69" i="9"/>
  <c r="BO67" i="9"/>
  <c r="BR72" i="9"/>
  <c r="BQ69" i="9"/>
  <c r="BS66" i="9"/>
  <c r="BT71" i="9"/>
  <c r="BN66" i="9"/>
  <c r="BR71" i="9"/>
  <c r="BR68" i="9"/>
  <c r="BP71" i="9"/>
  <c r="BP68" i="9"/>
  <c r="BS73" i="9"/>
  <c r="BQ70" i="9"/>
  <c r="BT67" i="9"/>
  <c r="BN73" i="9"/>
  <c r="BT66" i="9"/>
  <c r="BO73" i="9"/>
  <c r="BP70" i="9"/>
  <c r="BR67" i="9"/>
  <c r="BO70" i="9"/>
  <c r="BN72" i="9"/>
  <c r="BR69" i="9"/>
  <c r="BP66" i="9"/>
  <c r="BV2" i="9"/>
  <c r="BV3" i="9" s="1"/>
  <c r="CA9" i="9" s="1"/>
  <c r="CA11" i="9" l="1"/>
  <c r="BV15" i="9"/>
  <c r="CA21" i="9" s="1"/>
  <c r="CD9" i="9"/>
  <c r="CC8" i="9"/>
  <c r="CA7" i="9"/>
  <c r="CB6" i="9"/>
  <c r="BZ5" i="9"/>
  <c r="BY4" i="9"/>
  <c r="CD11" i="9"/>
  <c r="CC11" i="9"/>
  <c r="CA10" i="9"/>
  <c r="CB9" i="9"/>
  <c r="BZ8" i="9"/>
  <c r="BY7" i="9"/>
  <c r="CD4" i="9"/>
  <c r="CC3" i="9"/>
  <c r="CB10" i="9"/>
  <c r="BZ9" i="9"/>
  <c r="BY8" i="9"/>
  <c r="CD5" i="9"/>
  <c r="CC4" i="9"/>
  <c r="CA3" i="9"/>
  <c r="CC10" i="9"/>
  <c r="CD8" i="9"/>
  <c r="CD6" i="9"/>
  <c r="BY5" i="9"/>
  <c r="BZ3" i="9"/>
  <c r="BZ6" i="9"/>
  <c r="CB4" i="9"/>
  <c r="CB11" i="9"/>
  <c r="CC9" i="9"/>
  <c r="CD7" i="9"/>
  <c r="BY6" i="9"/>
  <c r="BZ4" i="9"/>
  <c r="BY9" i="9"/>
  <c r="CA6" i="9"/>
  <c r="CB3" i="9"/>
  <c r="BZ11" i="9"/>
  <c r="CA8" i="9"/>
  <c r="CA5" i="9"/>
  <c r="BY11" i="9"/>
  <c r="CB8" i="9"/>
  <c r="CB5" i="9"/>
  <c r="CD10" i="9"/>
  <c r="CC7" i="9"/>
  <c r="BZ10" i="9"/>
  <c r="CB7" i="9"/>
  <c r="CA4" i="9"/>
  <c r="BY10" i="9"/>
  <c r="BZ7" i="9"/>
  <c r="CC6" i="9"/>
  <c r="CD3" i="9"/>
  <c r="CC5" i="9"/>
  <c r="BY3" i="9"/>
  <c r="CA16" i="9" l="1"/>
  <c r="CA18" i="9"/>
  <c r="CA20" i="9"/>
  <c r="BX21" i="9"/>
  <c r="CC22" i="9"/>
  <c r="BY23" i="9"/>
  <c r="CC21" i="9"/>
  <c r="CD21" i="9"/>
  <c r="BX15" i="9"/>
  <c r="CB16" i="9"/>
  <c r="BX17" i="9"/>
  <c r="CB18" i="9"/>
  <c r="BX19" i="9"/>
  <c r="CB20" i="9"/>
  <c r="BY21" i="9"/>
  <c r="CD22" i="9"/>
  <c r="BZ23" i="9"/>
  <c r="CA17" i="9"/>
  <c r="BX18" i="9"/>
  <c r="BY15" i="9"/>
  <c r="CC16" i="9"/>
  <c r="BY17" i="9"/>
  <c r="CC18" i="9"/>
  <c r="BY19" i="9"/>
  <c r="CC20" i="9"/>
  <c r="BZ21" i="9"/>
  <c r="CA23" i="9"/>
  <c r="CB15" i="9"/>
  <c r="BZ15" i="9"/>
  <c r="CD16" i="9"/>
  <c r="BZ17" i="9"/>
  <c r="CD18" i="9"/>
  <c r="BZ19" i="9"/>
  <c r="CD20" i="9"/>
  <c r="CB21" i="9"/>
  <c r="BX22" i="9"/>
  <c r="CB23" i="9"/>
  <c r="CA15" i="9"/>
  <c r="CC23" i="9"/>
  <c r="BX16" i="9"/>
  <c r="CB17" i="9"/>
  <c r="CB19" i="9"/>
  <c r="BX20" i="9"/>
  <c r="CC15" i="9"/>
  <c r="BY16" i="9"/>
  <c r="CC17" i="9"/>
  <c r="BY18" i="9"/>
  <c r="CC19" i="9"/>
  <c r="BY20" i="9"/>
  <c r="CA22" i="9"/>
  <c r="CA19" i="9"/>
  <c r="BY22" i="9"/>
  <c r="CD23" i="9"/>
  <c r="CD15" i="9"/>
  <c r="BZ16" i="9"/>
  <c r="CD17" i="9"/>
  <c r="BZ18" i="9"/>
  <c r="CD19" i="9"/>
  <c r="BZ20" i="9"/>
  <c r="CB22" i="9"/>
  <c r="BX23" i="9"/>
  <c r="BZ22" i="9"/>
</calcChain>
</file>

<file path=xl/sharedStrings.xml><?xml version="1.0" encoding="utf-8"?>
<sst xmlns="http://schemas.openxmlformats.org/spreadsheetml/2006/main" count="2716" uniqueCount="662">
  <si>
    <t>時間</t>
    <rPh sb="0" eb="2">
      <t>ジカン</t>
    </rPh>
    <phoneticPr fontId="1"/>
  </si>
  <si>
    <t>施設名</t>
    <rPh sb="0" eb="2">
      <t>シセツ</t>
    </rPh>
    <rPh sb="2" eb="3">
      <t>メイ</t>
    </rPh>
    <phoneticPr fontId="1"/>
  </si>
  <si>
    <t>予約</t>
    <rPh sb="0" eb="2">
      <t>ヨヤク</t>
    </rPh>
    <phoneticPr fontId="1"/>
  </si>
  <si>
    <t>備考</t>
    <rPh sb="0" eb="2">
      <t>ビコウ</t>
    </rPh>
    <phoneticPr fontId="1"/>
  </si>
  <si>
    <t>日</t>
    <rPh sb="0" eb="1">
      <t>ヒ</t>
    </rPh>
    <phoneticPr fontId="1"/>
  </si>
  <si>
    <t>曜日</t>
    <rPh sb="0" eb="2">
      <t>ヨウビ</t>
    </rPh>
    <phoneticPr fontId="1"/>
  </si>
  <si>
    <t>火</t>
  </si>
  <si>
    <t>水</t>
  </si>
  <si>
    <t>木</t>
  </si>
  <si>
    <t>金</t>
  </si>
  <si>
    <t>土</t>
  </si>
  <si>
    <t>日</t>
  </si>
  <si>
    <t>月</t>
  </si>
  <si>
    <t>★</t>
    <phoneticPr fontId="1"/>
  </si>
  <si>
    <t>子ども・子育て支援センター棟</t>
  </si>
  <si>
    <t>利用時間</t>
    <rPh sb="0" eb="2">
      <t>リヨウ</t>
    </rPh>
    <rPh sb="2" eb="4">
      <t>ジカン</t>
    </rPh>
    <phoneticPr fontId="1"/>
  </si>
  <si>
    <t>利用料金</t>
    <rPh sb="0" eb="2">
      <t>リヨウ</t>
    </rPh>
    <rPh sb="2" eb="4">
      <t>リョウキン</t>
    </rPh>
    <phoneticPr fontId="1"/>
  </si>
  <si>
    <t>事前登録の問合わせ</t>
    <rPh sb="0" eb="2">
      <t>ジゼン</t>
    </rPh>
    <rPh sb="2" eb="4">
      <t>トウロク</t>
    </rPh>
    <rPh sb="5" eb="6">
      <t>ト</t>
    </rPh>
    <rPh sb="6" eb="7">
      <t>ア</t>
    </rPh>
    <phoneticPr fontId="1"/>
  </si>
  <si>
    <t>前日</t>
    <rPh sb="0" eb="2">
      <t>ゼンジツ</t>
    </rPh>
    <phoneticPr fontId="1"/>
  </si>
  <si>
    <t>当日</t>
    <rPh sb="0" eb="2">
      <t>トウジツ</t>
    </rPh>
    <phoneticPr fontId="1"/>
  </si>
  <si>
    <t>じゃんけんハウス２階</t>
    <rPh sb="9" eb="10">
      <t>カイ</t>
    </rPh>
    <phoneticPr fontId="1"/>
  </si>
  <si>
    <t>「病児保育室　ｔｅｔｏｔｅ-てとて-」</t>
    <rPh sb="1" eb="3">
      <t>ビョウジ</t>
    </rPh>
    <rPh sb="3" eb="5">
      <t>ホイク</t>
    </rPh>
    <rPh sb="5" eb="6">
      <t>シツ</t>
    </rPh>
    <phoneticPr fontId="1"/>
  </si>
  <si>
    <t>※生活保護世帯は無料</t>
    <rPh sb="1" eb="3">
      <t>セイカツ</t>
    </rPh>
    <rPh sb="3" eb="5">
      <t>ホゴ</t>
    </rPh>
    <rPh sb="5" eb="7">
      <t>セタイ</t>
    </rPh>
    <rPh sb="8" eb="10">
      <t>ムリョウ</t>
    </rPh>
    <phoneticPr fontId="1"/>
  </si>
  <si>
    <t>御陵下町１９番８号川内すわこども園　</t>
    <rPh sb="0" eb="4">
      <t>ゴリョウシタチョウ</t>
    </rPh>
    <rPh sb="6" eb="7">
      <t>バン</t>
    </rPh>
    <rPh sb="8" eb="9">
      <t>ゴウ</t>
    </rPh>
    <phoneticPr fontId="1"/>
  </si>
  <si>
    <t>※上記時間以外は延長保育可能</t>
    <rPh sb="1" eb="3">
      <t>ジョウキ</t>
    </rPh>
    <rPh sb="3" eb="5">
      <t>ジカン</t>
    </rPh>
    <rPh sb="5" eb="7">
      <t>イガイ</t>
    </rPh>
    <rPh sb="8" eb="10">
      <t>エンチョウ</t>
    </rPh>
    <rPh sb="10" eb="12">
      <t>ホイク</t>
    </rPh>
    <rPh sb="12" eb="14">
      <t>カノウ</t>
    </rPh>
    <phoneticPr fontId="1"/>
  </si>
  <si>
    <t>「なでしこ保育園」</t>
    <rPh sb="5" eb="8">
      <t>ホイクエン</t>
    </rPh>
    <phoneticPr fontId="1"/>
  </si>
  <si>
    <t>原田町２番６２号済生会川内病院内　</t>
    <rPh sb="0" eb="3">
      <t>ハラダチョウ</t>
    </rPh>
    <rPh sb="4" eb="5">
      <t>バン</t>
    </rPh>
    <rPh sb="7" eb="8">
      <t>ゴウ</t>
    </rPh>
    <phoneticPr fontId="1"/>
  </si>
  <si>
    <t>なでしこ保育園</t>
    <rPh sb="4" eb="7">
      <t>ホイクエン</t>
    </rPh>
    <phoneticPr fontId="1"/>
  </si>
  <si>
    <t>（事前登録の際、生活保護受給証</t>
    <rPh sb="1" eb="3">
      <t>ジゼン</t>
    </rPh>
    <rPh sb="3" eb="5">
      <t>トウロク</t>
    </rPh>
    <rPh sb="6" eb="7">
      <t>サイ</t>
    </rPh>
    <phoneticPr fontId="1"/>
  </si>
  <si>
    <t>川内保健センター</t>
  </si>
  <si>
    <t>祁答院保健センター</t>
  </si>
  <si>
    <t>※通常保育園に通園される乳幼児は無料</t>
    <rPh sb="1" eb="3">
      <t>ツウジョウ</t>
    </rPh>
    <phoneticPr fontId="1"/>
  </si>
  <si>
    <t>※病気の回復期の子どもが対象</t>
    <rPh sb="1" eb="3">
      <t>ビョウキ</t>
    </rPh>
    <rPh sb="4" eb="6">
      <t>カイフク</t>
    </rPh>
    <rPh sb="6" eb="7">
      <t>キ</t>
    </rPh>
    <rPh sb="8" eb="9">
      <t>コ</t>
    </rPh>
    <rPh sb="12" eb="14">
      <t>タイショウ</t>
    </rPh>
    <phoneticPr fontId="1"/>
  </si>
  <si>
    <t>予約受付</t>
    <rPh sb="0" eb="2">
      <t>ヨヤク</t>
    </rPh>
    <rPh sb="2" eb="4">
      <t>ウケツケ</t>
    </rPh>
    <phoneticPr fontId="1"/>
  </si>
  <si>
    <t>月～土　　　</t>
    <rPh sb="0" eb="1">
      <t>ゲツ</t>
    </rPh>
    <rPh sb="2" eb="3">
      <t>ド</t>
    </rPh>
    <phoneticPr fontId="1"/>
  </si>
  <si>
    <t xml:space="preserve">月～土
</t>
    <rPh sb="0" eb="1">
      <t>ゲツ</t>
    </rPh>
    <rPh sb="2" eb="3">
      <t>ド</t>
    </rPh>
    <phoneticPr fontId="1"/>
  </si>
  <si>
    <t>月～土
　８：００～１７：００</t>
    <rPh sb="0" eb="1">
      <t>ゲツ</t>
    </rPh>
    <rPh sb="2" eb="3">
      <t>ド</t>
    </rPh>
    <phoneticPr fontId="1"/>
  </si>
  <si>
    <t>月～土
　８：００～１８：００</t>
    <rPh sb="0" eb="1">
      <t>ゲツ</t>
    </rPh>
    <rPh sb="2" eb="3">
      <t>ド</t>
    </rPh>
    <phoneticPr fontId="1"/>
  </si>
  <si>
    <t>前日
　８：００～１８：００</t>
    <rPh sb="0" eb="2">
      <t>ゼンジツ</t>
    </rPh>
    <phoneticPr fontId="1"/>
  </si>
  <si>
    <t>当日
　８：００～１０：００</t>
    <rPh sb="0" eb="2">
      <t>トウジツ</t>
    </rPh>
    <phoneticPr fontId="1"/>
  </si>
  <si>
    <t>施設</t>
    <rPh sb="0" eb="2">
      <t>シセツ</t>
    </rPh>
    <phoneticPr fontId="1"/>
  </si>
  <si>
    <t>※日曜・祝日・盆・年末年始は休み</t>
    <rPh sb="1" eb="3">
      <t>ニチヨウ</t>
    </rPh>
    <rPh sb="4" eb="6">
      <t>シュクジツ</t>
    </rPh>
    <rPh sb="7" eb="8">
      <t>ボン</t>
    </rPh>
    <rPh sb="9" eb="11">
      <t>ネンマツ</t>
    </rPh>
    <rPh sb="11" eb="13">
      <t>ネンシ</t>
    </rPh>
    <rPh sb="14" eb="15">
      <t>ヤス</t>
    </rPh>
    <phoneticPr fontId="1"/>
  </si>
  <si>
    <t>※日曜・祝日・年末年始は休み</t>
    <rPh sb="1" eb="3">
      <t>ニチヨウ</t>
    </rPh>
    <rPh sb="4" eb="6">
      <t>シュクジツ</t>
    </rPh>
    <rPh sb="7" eb="9">
      <t>ネンマツ</t>
    </rPh>
    <rPh sb="9" eb="11">
      <t>ネンシ</t>
    </rPh>
    <rPh sb="12" eb="13">
      <t>ヤス</t>
    </rPh>
    <phoneticPr fontId="1"/>
  </si>
  <si>
    <t>東開聞町８番３号関小児科医院　</t>
    <rPh sb="0" eb="1">
      <t>ヒガシ</t>
    </rPh>
    <rPh sb="1" eb="3">
      <t>カイモン</t>
    </rPh>
    <rPh sb="3" eb="4">
      <t>チョウ</t>
    </rPh>
    <rPh sb="5" eb="6">
      <t>バン</t>
    </rPh>
    <rPh sb="7" eb="8">
      <t>ゴウ</t>
    </rPh>
    <phoneticPr fontId="1"/>
  </si>
  <si>
    <t>中央公民館</t>
    <rPh sb="0" eb="2">
      <t>チュウオウ</t>
    </rPh>
    <rPh sb="2" eb="5">
      <t>コウミンカン</t>
    </rPh>
    <phoneticPr fontId="1"/>
  </si>
  <si>
    <t>◇</t>
    <phoneticPr fontId="1"/>
  </si>
  <si>
    <t>◎</t>
  </si>
  <si>
    <t>祁答院保健センター</t>
    <rPh sb="0" eb="3">
      <t>ケドウイン</t>
    </rPh>
    <rPh sb="3" eb="5">
      <t>ホケン</t>
    </rPh>
    <phoneticPr fontId="1"/>
  </si>
  <si>
    <t>はぐＨＵＧくらぶ</t>
    <phoneticPr fontId="1"/>
  </si>
  <si>
    <t>サンアリーナせんだい</t>
    <phoneticPr fontId="1"/>
  </si>
  <si>
    <t>母子相談（予約制）</t>
    <phoneticPr fontId="1"/>
  </si>
  <si>
    <t>３か月児健診</t>
    <phoneticPr fontId="1"/>
  </si>
  <si>
    <t>６か月児健診</t>
    <phoneticPr fontId="1"/>
  </si>
  <si>
    <t>1歳６か月児健診</t>
    <phoneticPr fontId="1"/>
  </si>
  <si>
    <t>２歳児歯科健診</t>
    <phoneticPr fontId="1"/>
  </si>
  <si>
    <t>３歳児健診</t>
    <phoneticPr fontId="1"/>
  </si>
  <si>
    <t>☎　２２－８８１１</t>
    <phoneticPr fontId="1"/>
  </si>
  <si>
    <t>樋脇保健センター</t>
    <phoneticPr fontId="1"/>
  </si>
  <si>
    <t>☎　３８－２２１１</t>
    <phoneticPr fontId="1"/>
  </si>
  <si>
    <t>東郷保健センター</t>
    <phoneticPr fontId="1"/>
  </si>
  <si>
    <t>☎　４２－０１２１</t>
    <phoneticPr fontId="1"/>
  </si>
  <si>
    <t>入来保健センター</t>
    <phoneticPr fontId="1"/>
  </si>
  <si>
    <t>☎　４４－３１１１</t>
    <phoneticPr fontId="1"/>
  </si>
  <si>
    <t>☎　５５－１１１１</t>
    <phoneticPr fontId="1"/>
  </si>
  <si>
    <t>10:00-12:00</t>
  </si>
  <si>
    <t>10:30-11:00</t>
  </si>
  <si>
    <t>本市に居住している人、又は、本市に勤務している人で、</t>
    <rPh sb="0" eb="1">
      <t>モト</t>
    </rPh>
    <rPh sb="1" eb="2">
      <t>シ</t>
    </rPh>
    <rPh sb="3" eb="5">
      <t>キョジュウ</t>
    </rPh>
    <rPh sb="9" eb="10">
      <t>ヒト</t>
    </rPh>
    <rPh sb="11" eb="12">
      <t>マタ</t>
    </rPh>
    <rPh sb="14" eb="15">
      <t>ホン</t>
    </rPh>
    <rPh sb="15" eb="16">
      <t>シ</t>
    </rPh>
    <rPh sb="17" eb="19">
      <t>キンム</t>
    </rPh>
    <rPh sb="23" eb="24">
      <t>ヒト</t>
    </rPh>
    <phoneticPr fontId="1"/>
  </si>
  <si>
    <t>生後３ヶ月～小学校６年生までの子どものいる人</t>
  </si>
  <si>
    <t>会員の資格</t>
    <rPh sb="0" eb="2">
      <t>カイイン</t>
    </rPh>
    <rPh sb="3" eb="5">
      <t>シカク</t>
    </rPh>
    <phoneticPr fontId="1"/>
  </si>
  <si>
    <t>〈家事援助：妊娠中（母子手帳交付日以降）～産後３ヶ月の人〉</t>
    <rPh sb="1" eb="3">
      <t>カジ</t>
    </rPh>
    <rPh sb="3" eb="5">
      <t>エンジョ</t>
    </rPh>
    <rPh sb="6" eb="9">
      <t>ニンシンチュウ</t>
    </rPh>
    <rPh sb="10" eb="12">
      <t>ボシ</t>
    </rPh>
    <rPh sb="12" eb="14">
      <t>テチョウ</t>
    </rPh>
    <rPh sb="14" eb="17">
      <t>コウフビ</t>
    </rPh>
    <rPh sb="17" eb="19">
      <t>イコウ</t>
    </rPh>
    <rPh sb="21" eb="23">
      <t>サンゴ</t>
    </rPh>
    <rPh sb="23" eb="26">
      <t>サンカゲツ</t>
    </rPh>
    <rPh sb="27" eb="28">
      <t>ヒト</t>
    </rPh>
    <phoneticPr fontId="1"/>
  </si>
  <si>
    <t>まかせて会員</t>
    <rPh sb="4" eb="6">
      <t>カイイン</t>
    </rPh>
    <phoneticPr fontId="1"/>
  </si>
  <si>
    <t>※会員登録をする前に、センターが主催する講習会を受講する必要があります。</t>
    <rPh sb="1" eb="3">
      <t>カイイン</t>
    </rPh>
    <rPh sb="3" eb="5">
      <t>トウロク</t>
    </rPh>
    <rPh sb="8" eb="9">
      <t>マエ</t>
    </rPh>
    <rPh sb="16" eb="18">
      <t>シュサイ</t>
    </rPh>
    <rPh sb="20" eb="23">
      <t>コウシュウカイ</t>
    </rPh>
    <rPh sb="24" eb="26">
      <t>ジュコウ</t>
    </rPh>
    <rPh sb="28" eb="30">
      <t>ヒツヨウ</t>
    </rPh>
    <phoneticPr fontId="1"/>
  </si>
  <si>
    <t>利用料及び報酬額</t>
    <rPh sb="0" eb="2">
      <t>リヨウ</t>
    </rPh>
    <rPh sb="3" eb="4">
      <t>オヨ</t>
    </rPh>
    <rPh sb="5" eb="8">
      <t>ホウシュウガク</t>
    </rPh>
    <phoneticPr fontId="1"/>
  </si>
  <si>
    <t>平日（月～金）７：００～１９：００</t>
    <rPh sb="0" eb="2">
      <t>ヘイジツ</t>
    </rPh>
    <rPh sb="3" eb="4">
      <t>ゲツ</t>
    </rPh>
    <rPh sb="5" eb="6">
      <t>キン</t>
    </rPh>
    <phoneticPr fontId="1"/>
  </si>
  <si>
    <t>３００円</t>
    <rPh sb="3" eb="4">
      <t>エン</t>
    </rPh>
    <phoneticPr fontId="1"/>
  </si>
  <si>
    <t>４５０円</t>
    <rPh sb="3" eb="4">
      <t>エン</t>
    </rPh>
    <phoneticPr fontId="1"/>
  </si>
  <si>
    <t>（３０分当たり）</t>
    <rPh sb="3" eb="4">
      <t>フン</t>
    </rPh>
    <rPh sb="4" eb="5">
      <t>ア</t>
    </rPh>
    <phoneticPr fontId="1"/>
  </si>
  <si>
    <t>上記の時間以外・土、日、祝日</t>
    <rPh sb="0" eb="2">
      <t>ジョウキ</t>
    </rPh>
    <rPh sb="3" eb="5">
      <t>ジカン</t>
    </rPh>
    <rPh sb="5" eb="7">
      <t>イガイ</t>
    </rPh>
    <rPh sb="8" eb="9">
      <t>ド</t>
    </rPh>
    <rPh sb="10" eb="11">
      <t>ニチ</t>
    </rPh>
    <rPh sb="12" eb="13">
      <t>シュク</t>
    </rPh>
    <rPh sb="13" eb="14">
      <t>ジツ</t>
    </rPh>
    <phoneticPr fontId="1"/>
  </si>
  <si>
    <t>会員</t>
    <rPh sb="0" eb="2">
      <t>カイイン</t>
    </rPh>
    <phoneticPr fontId="1"/>
  </si>
  <si>
    <t>３５０円</t>
    <rPh sb="3" eb="4">
      <t>エン</t>
    </rPh>
    <phoneticPr fontId="1"/>
  </si>
  <si>
    <t>５５０円</t>
    <rPh sb="3" eb="4">
      <t>エン</t>
    </rPh>
    <phoneticPr fontId="1"/>
  </si>
  <si>
    <t>問合先</t>
  </si>
  <si>
    <t>おねがい会員</t>
    <phoneticPr fontId="1"/>
  </si>
  <si>
    <t>熱意を有する２０歳以上の人</t>
    <phoneticPr fontId="1"/>
  </si>
  <si>
    <t>まかせて</t>
    <phoneticPr fontId="1"/>
  </si>
  <si>
    <t>おねがい</t>
    <phoneticPr fontId="1"/>
  </si>
  <si>
    <t>本市に居住しており、心身共に健康で、援助活動に理解と</t>
    <rPh sb="0" eb="1">
      <t>モト</t>
    </rPh>
    <rPh sb="1" eb="2">
      <t>シ</t>
    </rPh>
    <rPh sb="3" eb="5">
      <t>キョジュウ</t>
    </rPh>
    <rPh sb="10" eb="12">
      <t>シンシン</t>
    </rPh>
    <rPh sb="12" eb="13">
      <t>トモ</t>
    </rPh>
    <rPh sb="14" eb="16">
      <t>ケンコウ</t>
    </rPh>
    <rPh sb="18" eb="20">
      <t>エンジョ</t>
    </rPh>
    <rPh sb="20" eb="22">
      <t>カツドウ</t>
    </rPh>
    <rPh sb="23" eb="25">
      <t>リカイ</t>
    </rPh>
    <phoneticPr fontId="1"/>
  </si>
  <si>
    <t>※ダイヤル式電話または内線専用電話からは</t>
    <rPh sb="5" eb="6">
      <t>シキ</t>
    </rPh>
    <rPh sb="6" eb="8">
      <t>デンワ</t>
    </rPh>
    <rPh sb="11" eb="13">
      <t>ナイセン</t>
    </rPh>
    <rPh sb="13" eb="15">
      <t>センヨウ</t>
    </rPh>
    <rPh sb="15" eb="17">
      <t>デンワ</t>
    </rPh>
    <phoneticPr fontId="1"/>
  </si>
  <si>
    <t>●広報電話を活用ください</t>
    <rPh sb="1" eb="5">
      <t>コウホウデンワ</t>
    </rPh>
    <rPh sb="6" eb="8">
      <t>カツヨウ</t>
    </rPh>
    <phoneticPr fontId="1"/>
  </si>
  <si>
    <t>番　組　表</t>
    <rPh sb="0" eb="1">
      <t>バン</t>
    </rPh>
    <rPh sb="2" eb="3">
      <t>クミ</t>
    </rPh>
    <rPh sb="4" eb="5">
      <t>ヒョウ</t>
    </rPh>
    <phoneticPr fontId="1"/>
  </si>
  <si>
    <t>広報電話　０１２０（８９４）２５６</t>
    <rPh sb="0" eb="2">
      <t>コウホウ</t>
    </rPh>
    <rPh sb="2" eb="4">
      <t>デンワ</t>
    </rPh>
    <phoneticPr fontId="1"/>
  </si>
  <si>
    <t>　当番医（日曜・休日）</t>
    <rPh sb="1" eb="3">
      <t>トウバン</t>
    </rPh>
    <rPh sb="3" eb="4">
      <t>イ</t>
    </rPh>
    <rPh sb="5" eb="7">
      <t>ニチヨウ</t>
    </rPh>
    <rPh sb="8" eb="10">
      <t>キュウジツ</t>
    </rPh>
    <phoneticPr fontId="1"/>
  </si>
  <si>
    <t>　夜間救急当番医</t>
    <rPh sb="1" eb="3">
      <t>ヤカン</t>
    </rPh>
    <rPh sb="3" eb="5">
      <t>キュウキュウ</t>
    </rPh>
    <rPh sb="5" eb="7">
      <t>トウバン</t>
    </rPh>
    <rPh sb="7" eb="8">
      <t>イ</t>
    </rPh>
    <phoneticPr fontId="1"/>
  </si>
  <si>
    <t>　歯科医の休日診療</t>
    <rPh sb="1" eb="3">
      <t>シカ</t>
    </rPh>
    <rPh sb="3" eb="4">
      <t>イ</t>
    </rPh>
    <rPh sb="5" eb="7">
      <t>キュウジツ</t>
    </rPh>
    <rPh sb="7" eb="9">
      <t>シンリョウ</t>
    </rPh>
    <phoneticPr fontId="1"/>
  </si>
  <si>
    <t>　水道サービスセンター</t>
    <rPh sb="1" eb="3">
      <t>スイドウ</t>
    </rPh>
    <phoneticPr fontId="1"/>
  </si>
  <si>
    <t>　下表の情報がいつでも聞けるよう広報電話を</t>
    <rPh sb="1" eb="2">
      <t>シタ</t>
    </rPh>
    <rPh sb="2" eb="3">
      <t>ヒョウ</t>
    </rPh>
    <rPh sb="4" eb="6">
      <t>ジョウホウ</t>
    </rPh>
    <rPh sb="11" eb="12">
      <t>キ</t>
    </rPh>
    <rPh sb="16" eb="18">
      <t>コウホウ</t>
    </rPh>
    <rPh sb="18" eb="20">
      <t>デンワ</t>
    </rPh>
    <phoneticPr fontId="1"/>
  </si>
  <si>
    <t>　設置しています。</t>
    <rPh sb="1" eb="3">
      <t>セッチ</t>
    </rPh>
    <phoneticPr fontId="1"/>
  </si>
  <si>
    <t>　 利用できません。</t>
    <rPh sb="2" eb="4">
      <t>リヨウ</t>
    </rPh>
    <phoneticPr fontId="1"/>
  </si>
  <si>
    <t>コープ川内店2階　50円</t>
    <rPh sb="3" eb="5">
      <t>センダイ</t>
    </rPh>
    <rPh sb="5" eb="6">
      <t>テン</t>
    </rPh>
    <rPh sb="7" eb="8">
      <t>カイ</t>
    </rPh>
    <rPh sb="11" eb="12">
      <t>エン</t>
    </rPh>
    <phoneticPr fontId="1"/>
  </si>
  <si>
    <t>おはなしひろば</t>
    <phoneticPr fontId="1"/>
  </si>
  <si>
    <t>医療機関名</t>
    <rPh sb="0" eb="2">
      <t>イリョウ</t>
    </rPh>
    <rPh sb="2" eb="4">
      <t>キカン</t>
    </rPh>
    <rPh sb="4" eb="5">
      <t>メイ</t>
    </rPh>
    <phoneticPr fontId="1"/>
  </si>
  <si>
    <t>電話番号</t>
    <rPh sb="0" eb="2">
      <t>デンワ</t>
    </rPh>
    <rPh sb="2" eb="4">
      <t>バンゴウ</t>
    </rPh>
    <phoneticPr fontId="1"/>
  </si>
  <si>
    <t>医師会立市民病院</t>
    <rPh sb="0" eb="3">
      <t>イシカイ</t>
    </rPh>
    <rPh sb="3" eb="4">
      <t>リツ</t>
    </rPh>
    <rPh sb="4" eb="6">
      <t>シミン</t>
    </rPh>
    <rPh sb="6" eb="8">
      <t>ビョウイン</t>
    </rPh>
    <phoneticPr fontId="1"/>
  </si>
  <si>
    <t>宮崎小児科</t>
    <rPh sb="0" eb="2">
      <t>ミヤザキ</t>
    </rPh>
    <rPh sb="2" eb="5">
      <t>ショウニカ</t>
    </rPh>
    <phoneticPr fontId="1"/>
  </si>
  <si>
    <t>済生会川内病院</t>
    <rPh sb="0" eb="3">
      <t>サイセイカイ</t>
    </rPh>
    <rPh sb="3" eb="5">
      <t>センダイ</t>
    </rPh>
    <rPh sb="5" eb="7">
      <t>ビョウイン</t>
    </rPh>
    <phoneticPr fontId="1"/>
  </si>
  <si>
    <t>川内こどもクリニック</t>
    <rPh sb="0" eb="2">
      <t>センダイ</t>
    </rPh>
    <phoneticPr fontId="1"/>
  </si>
  <si>
    <r>
      <rPr>
        <sz val="13"/>
        <color theme="1"/>
        <rFont val="ＭＳ Ｐゴシック"/>
        <family val="3"/>
        <charset val="128"/>
        <scheme val="minor"/>
      </rPr>
      <t xml:space="preserve">１日　1,000円
</t>
    </r>
    <r>
      <rPr>
        <sz val="12"/>
        <color theme="1"/>
        <rFont val="ＭＳ Ｐゴシック"/>
        <family val="3"/>
        <charset val="128"/>
        <scheme val="minor"/>
      </rPr>
      <t>（昼食、おやつ代含む）</t>
    </r>
    <rPh sb="0" eb="2">
      <t>イチニチ</t>
    </rPh>
    <rPh sb="8" eb="9">
      <t>エン</t>
    </rPh>
    <phoneticPr fontId="1"/>
  </si>
  <si>
    <t>月～土　　　</t>
    <rPh sb="0" eb="1">
      <t>ゲツ</t>
    </rPh>
    <phoneticPr fontId="1"/>
  </si>
  <si>
    <t>早朝８：００から・延長１９：００まで</t>
    <rPh sb="0" eb="2">
      <t>ソウチョウ</t>
    </rPh>
    <rPh sb="9" eb="11">
      <t>エンチョウ</t>
    </rPh>
    <phoneticPr fontId="1"/>
  </si>
  <si>
    <t>当日
　８：３０から</t>
    <rPh sb="0" eb="2">
      <t>トウジツ</t>
    </rPh>
    <phoneticPr fontId="1"/>
  </si>
  <si>
    <t>（１時間ごとに１００円）</t>
    <rPh sb="2" eb="4">
      <t>ジカン</t>
    </rPh>
    <rPh sb="10" eb="11">
      <t>エン</t>
    </rPh>
    <phoneticPr fontId="1"/>
  </si>
  <si>
    <r>
      <rPr>
        <sz val="13"/>
        <color theme="1"/>
        <rFont val="ＭＳ Ｐゴシック"/>
        <family val="3"/>
        <charset val="128"/>
        <scheme val="minor"/>
      </rPr>
      <t>１日　1,000円</t>
    </r>
    <r>
      <rPr>
        <sz val="12"/>
        <color theme="1"/>
        <rFont val="ＭＳ Ｐゴシック"/>
        <family val="3"/>
        <charset val="128"/>
        <scheme val="minor"/>
      </rPr>
      <t>　</t>
    </r>
    <rPh sb="0" eb="2">
      <t>イチニチ</t>
    </rPh>
    <rPh sb="8" eb="9">
      <t>エン</t>
    </rPh>
    <phoneticPr fontId="1"/>
  </si>
  <si>
    <t>子育てサロン</t>
    <rPh sb="0" eb="2">
      <t>コソダ</t>
    </rPh>
    <phoneticPr fontId="1"/>
  </si>
  <si>
    <t>図書館樋脇分館</t>
  </si>
  <si>
    <t>図書館入来分館</t>
  </si>
  <si>
    <t>図書館東郷分館</t>
  </si>
  <si>
    <t>図書館祁答院分館</t>
  </si>
  <si>
    <t>いつき保育園</t>
    <rPh sb="3" eb="6">
      <t>ホイクエン</t>
    </rPh>
    <phoneticPr fontId="1"/>
  </si>
  <si>
    <t>原田町２５-２０</t>
    <rPh sb="0" eb="3">
      <t>ハラダチョウ</t>
    </rPh>
    <phoneticPr fontId="1"/>
  </si>
  <si>
    <t xml:space="preserve">月～金
</t>
    <rPh sb="0" eb="1">
      <t>ゲツ</t>
    </rPh>
    <rPh sb="2" eb="3">
      <t>キン</t>
    </rPh>
    <phoneticPr fontId="1"/>
  </si>
  <si>
    <t>※土曜・日曜・祝日・盆・年末年始は休み</t>
    <rPh sb="1" eb="2">
      <t>ツチ</t>
    </rPh>
    <rPh sb="2" eb="3">
      <t>ヨウ</t>
    </rPh>
    <rPh sb="4" eb="6">
      <t>ニチヨウ</t>
    </rPh>
    <rPh sb="7" eb="9">
      <t>シュクジツ</t>
    </rPh>
    <rPh sb="10" eb="11">
      <t>ボン</t>
    </rPh>
    <rPh sb="12" eb="14">
      <t>ネンマツ</t>
    </rPh>
    <rPh sb="14" eb="16">
      <t>ネンシ</t>
    </rPh>
    <rPh sb="17" eb="18">
      <t>ヤス</t>
    </rPh>
    <phoneticPr fontId="1"/>
  </si>
  <si>
    <t>月～金
　８：００～１８：００</t>
    <rPh sb="0" eb="1">
      <t>ゲツ</t>
    </rPh>
    <rPh sb="2" eb="3">
      <t>キン</t>
    </rPh>
    <phoneticPr fontId="1"/>
  </si>
  <si>
    <t>当日
　８：００～</t>
    <rPh sb="0" eb="2">
      <t>トウジツ</t>
    </rPh>
    <phoneticPr fontId="1"/>
  </si>
  <si>
    <t>「病児・病後児室　いっきーの森」</t>
    <rPh sb="1" eb="3">
      <t>ビョウジ</t>
    </rPh>
    <rPh sb="4" eb="6">
      <t>ビョウゴ</t>
    </rPh>
    <rPh sb="6" eb="7">
      <t>ジ</t>
    </rPh>
    <rPh sb="7" eb="8">
      <t>シツ</t>
    </rPh>
    <rPh sb="14" eb="15">
      <t>モリ</t>
    </rPh>
    <phoneticPr fontId="1"/>
  </si>
  <si>
    <t>「ぐうちょきぱー」</t>
    <phoneticPr fontId="1"/>
  </si>
  <si>
    <t>８：３０～１８：００</t>
    <phoneticPr fontId="1"/>
  </si>
  <si>
    <t>月～土
　１０：００～１７：００</t>
    <phoneticPr fontId="1"/>
  </si>
  <si>
    <t>　１８：００～１８：３０</t>
    <phoneticPr fontId="1"/>
  </si>
  <si>
    <t>２３－２６１１</t>
    <phoneticPr fontId="1"/>
  </si>
  <si>
    <t>　７：４５から</t>
    <phoneticPr fontId="1"/>
  </si>
  <si>
    <t>８：３０～１８：００</t>
    <phoneticPr fontId="1"/>
  </si>
  <si>
    <t>明書の提出が必要）</t>
    <phoneticPr fontId="1"/>
  </si>
  <si>
    <t>２２－２７６４</t>
    <phoneticPr fontId="1"/>
  </si>
  <si>
    <t xml:space="preserve">８：１５～１７：４５
</t>
    <phoneticPr fontId="1"/>
  </si>
  <si>
    <t>（昼食、おやつ代含む）（半日５００円）</t>
    <phoneticPr fontId="1"/>
  </si>
  <si>
    <t>２６－１３６６</t>
    <phoneticPr fontId="1"/>
  </si>
  <si>
    <t>明書の提出が必要）</t>
    <phoneticPr fontId="1"/>
  </si>
  <si>
    <t xml:space="preserve">８：００～１８：００
</t>
    <phoneticPr fontId="1"/>
  </si>
  <si>
    <t>２６－１７１７</t>
    <phoneticPr fontId="1"/>
  </si>
  <si>
    <t>前日
　１５：００～１７：００</t>
    <rPh sb="0" eb="2">
      <t>ゼンジツ</t>
    </rPh>
    <phoneticPr fontId="1"/>
  </si>
  <si>
    <t>総合福祉会館</t>
    <rPh sb="0" eb="2">
      <t>ソウゴウ</t>
    </rPh>
    <rPh sb="2" eb="4">
      <t>フクシ</t>
    </rPh>
    <rPh sb="4" eb="6">
      <t>カイカン</t>
    </rPh>
    <phoneticPr fontId="1"/>
  </si>
  <si>
    <t>樋脇保健センター</t>
    <rPh sb="0" eb="2">
      <t>ヒワキ</t>
    </rPh>
    <rPh sb="2" eb="4">
      <t>ホケン</t>
    </rPh>
    <phoneticPr fontId="1"/>
  </si>
  <si>
    <t>ＳＳプラザせんだい１階（市民サポートセンター内）　</t>
    <rPh sb="10" eb="11">
      <t>カイ</t>
    </rPh>
    <rPh sb="12" eb="14">
      <t>シミン</t>
    </rPh>
    <rPh sb="22" eb="23">
      <t>ナイ</t>
    </rPh>
    <phoneticPr fontId="1"/>
  </si>
  <si>
    <t>ファミリー・サポート・センター薩摩川内　　　平佐一丁目18番地　　☎２２－５０８５</t>
    <rPh sb="15" eb="17">
      <t>サツマ</t>
    </rPh>
    <rPh sb="17" eb="19">
      <t>センダイ</t>
    </rPh>
    <phoneticPr fontId="1"/>
  </si>
  <si>
    <t>「病児・病後児室　ひだまり」</t>
  </si>
  <si>
    <t>神田町２番３号</t>
    <rPh sb="0" eb="2">
      <t>カンダ</t>
    </rPh>
    <rPh sb="2" eb="3">
      <t>チョウ</t>
    </rPh>
    <rPh sb="4" eb="5">
      <t>バン</t>
    </rPh>
    <rPh sb="6" eb="7">
      <t>ゴウ</t>
    </rPh>
    <phoneticPr fontId="1"/>
  </si>
  <si>
    <t>おてんと保育園</t>
    <rPh sb="4" eb="7">
      <t>ホイクエン</t>
    </rPh>
    <phoneticPr fontId="1"/>
  </si>
  <si>
    <t>２９－３６２５</t>
    <phoneticPr fontId="1"/>
  </si>
  <si>
    <t xml:space="preserve">８：００～１７：００
</t>
    <phoneticPr fontId="1"/>
  </si>
  <si>
    <t>（昼食、おやつ代含む）</t>
    <phoneticPr fontId="1"/>
  </si>
  <si>
    <t>月～金
　８：００～１７：００</t>
    <rPh sb="0" eb="1">
      <t>ゲツ</t>
    </rPh>
    <rPh sb="2" eb="3">
      <t>キン</t>
    </rPh>
    <phoneticPr fontId="1"/>
  </si>
  <si>
    <t>前日
　７：００～２０：００</t>
    <rPh sb="0" eb="2">
      <t>ゼンジツ</t>
    </rPh>
    <phoneticPr fontId="1"/>
  </si>
  <si>
    <t>当日
　７：００から</t>
    <rPh sb="0" eb="2">
      <t>トウジツ</t>
    </rPh>
    <phoneticPr fontId="1"/>
  </si>
  <si>
    <t>個別健診</t>
    <rPh sb="0" eb="4">
      <t>コベツケンシン</t>
    </rPh>
    <phoneticPr fontId="1"/>
  </si>
  <si>
    <t>随時</t>
    <rPh sb="0" eb="2">
      <t>ズイジ</t>
    </rPh>
    <phoneticPr fontId="1"/>
  </si>
  <si>
    <t>Ｒ１.１１生</t>
    <rPh sb="5" eb="6">
      <t>ウ</t>
    </rPh>
    <phoneticPr fontId="1"/>
  </si>
  <si>
    <t>連絡先</t>
    <rPh sb="0" eb="3">
      <t>レンラクサキ</t>
    </rPh>
    <phoneticPr fontId="1"/>
  </si>
  <si>
    <t>連絡先</t>
    <rPh sb="0" eb="2">
      <t>レンラク</t>
    </rPh>
    <rPh sb="2" eb="3">
      <t>サキ</t>
    </rPh>
    <phoneticPr fontId="1"/>
  </si>
  <si>
    <t>カレンダー用　</t>
    <rPh sb="5" eb="6">
      <t>ヨウ</t>
    </rPh>
    <phoneticPr fontId="1"/>
  </si>
  <si>
    <t>おいで　おいで</t>
    <phoneticPr fontId="1"/>
  </si>
  <si>
    <t>月～土（９：３０ー１５：３０）</t>
    <rPh sb="0" eb="1">
      <t>ゲツ</t>
    </rPh>
    <rPh sb="2" eb="3">
      <t>ド</t>
    </rPh>
    <phoneticPr fontId="1"/>
  </si>
  <si>
    <t>すくすくランド</t>
    <phoneticPr fontId="1"/>
  </si>
  <si>
    <t>月～金（９時―１７時）園庭開放・第２土曜１０時―１２時室内開放・「あそぼっか」園舎開放月～金１５：３０まで室内開放・通常サークルは１０時３０分ー１２時・土曜日は園庭開放</t>
    <rPh sb="0" eb="1">
      <t>ゲツ</t>
    </rPh>
    <rPh sb="2" eb="3">
      <t>キン</t>
    </rPh>
    <rPh sb="5" eb="6">
      <t>ジ</t>
    </rPh>
    <rPh sb="9" eb="10">
      <t>ジ</t>
    </rPh>
    <rPh sb="11" eb="13">
      <t>エンテイ</t>
    </rPh>
    <rPh sb="13" eb="15">
      <t>カイホウ</t>
    </rPh>
    <rPh sb="16" eb="17">
      <t>ダイ</t>
    </rPh>
    <rPh sb="18" eb="20">
      <t>ドヨウ</t>
    </rPh>
    <rPh sb="22" eb="23">
      <t>ジ</t>
    </rPh>
    <rPh sb="26" eb="27">
      <t>ジ</t>
    </rPh>
    <rPh sb="27" eb="29">
      <t>シツナイ</t>
    </rPh>
    <rPh sb="29" eb="31">
      <t>カイホウ</t>
    </rPh>
    <rPh sb="39" eb="41">
      <t>エンシャ</t>
    </rPh>
    <rPh sb="41" eb="43">
      <t>カイホウ</t>
    </rPh>
    <rPh sb="43" eb="44">
      <t>ゲツ</t>
    </rPh>
    <rPh sb="45" eb="46">
      <t>キン</t>
    </rPh>
    <rPh sb="53" eb="55">
      <t>シツナイ</t>
    </rPh>
    <rPh sb="55" eb="57">
      <t>カイホウ</t>
    </rPh>
    <rPh sb="58" eb="60">
      <t>ツウジョウ</t>
    </rPh>
    <rPh sb="67" eb="68">
      <t>ジ</t>
    </rPh>
    <rPh sb="70" eb="71">
      <t>フン</t>
    </rPh>
    <rPh sb="74" eb="75">
      <t>ジ</t>
    </rPh>
    <rPh sb="76" eb="79">
      <t>ドヨウビ</t>
    </rPh>
    <rPh sb="80" eb="82">
      <t>エンテイ</t>
    </rPh>
    <rPh sb="82" eb="84">
      <t>カイホウ</t>
    </rPh>
    <phoneticPr fontId="1"/>
  </si>
  <si>
    <t>スマイリィ</t>
    <phoneticPr fontId="1"/>
  </si>
  <si>
    <t>通常サークル（１０：３０－）・園庭開放（幼稚園行事のない10時－15時）</t>
    <rPh sb="0" eb="2">
      <t>ツウジョウ</t>
    </rPh>
    <rPh sb="15" eb="19">
      <t>エンテイカイホウ</t>
    </rPh>
    <rPh sb="20" eb="23">
      <t>ヨウチエン</t>
    </rPh>
    <rPh sb="23" eb="25">
      <t>ギョウジ</t>
    </rPh>
    <rPh sb="30" eb="31">
      <t>ジ</t>
    </rPh>
    <rPh sb="34" eb="35">
      <t>ジ</t>
    </rPh>
    <phoneticPr fontId="1"/>
  </si>
  <si>
    <t>すわっこ</t>
    <phoneticPr fontId="1"/>
  </si>
  <si>
    <t>月～土（１０：００－１５：００）その日の遊びは10:30-12時</t>
    <rPh sb="0" eb="1">
      <t>ゲツ</t>
    </rPh>
    <rPh sb="2" eb="3">
      <t>ド</t>
    </rPh>
    <rPh sb="18" eb="19">
      <t>ヒ</t>
    </rPh>
    <rPh sb="20" eb="21">
      <t>アソ</t>
    </rPh>
    <rPh sb="31" eb="32">
      <t>ジ</t>
    </rPh>
    <phoneticPr fontId="1"/>
  </si>
  <si>
    <t>てとて</t>
    <phoneticPr fontId="1"/>
  </si>
  <si>
    <t>月～金（９時ー１４時）・相談月～金（１０時ー１２時）</t>
    <rPh sb="0" eb="1">
      <t>ゲツ</t>
    </rPh>
    <rPh sb="2" eb="3">
      <t>キン</t>
    </rPh>
    <rPh sb="5" eb="6">
      <t>ジ</t>
    </rPh>
    <rPh sb="9" eb="10">
      <t>ジ</t>
    </rPh>
    <rPh sb="12" eb="14">
      <t>ソウダン</t>
    </rPh>
    <rPh sb="14" eb="15">
      <t>ゲツ</t>
    </rPh>
    <rPh sb="16" eb="17">
      <t>キン</t>
    </rPh>
    <rPh sb="20" eb="21">
      <t>ジ</t>
    </rPh>
    <rPh sb="24" eb="25">
      <t>ジ</t>
    </rPh>
    <phoneticPr fontId="1"/>
  </si>
  <si>
    <t>ぱぴぃら</t>
    <phoneticPr fontId="1"/>
  </si>
  <si>
    <t>ほっとランド</t>
    <phoneticPr fontId="1"/>
  </si>
  <si>
    <t>室内開放（月火水金９：３０－１４）・通常サークル（１０：３０－１２）　　　　　　　　　　　　　　　園庭開放（月～金）・ 相談（ 月～金） 各９：３０－１4：３０.</t>
    <rPh sb="0" eb="2">
      <t>シツナイ</t>
    </rPh>
    <rPh sb="2" eb="4">
      <t>カイホウ</t>
    </rPh>
    <rPh sb="5" eb="6">
      <t>ガツ</t>
    </rPh>
    <rPh sb="6" eb="7">
      <t>カ</t>
    </rPh>
    <rPh sb="7" eb="8">
      <t>スイ</t>
    </rPh>
    <rPh sb="8" eb="9">
      <t>キン</t>
    </rPh>
    <rPh sb="49" eb="51">
      <t>エンテイ</t>
    </rPh>
    <rPh sb="51" eb="53">
      <t>カイホウ</t>
    </rPh>
    <rPh sb="54" eb="55">
      <t>ゲツ</t>
    </rPh>
    <rPh sb="56" eb="57">
      <t>キン</t>
    </rPh>
    <rPh sb="60" eb="62">
      <t>ソウダン</t>
    </rPh>
    <rPh sb="64" eb="65">
      <t>ゲツ</t>
    </rPh>
    <rPh sb="66" eb="67">
      <t>キン</t>
    </rPh>
    <rPh sb="69" eb="70">
      <t>カク</t>
    </rPh>
    <phoneticPr fontId="1"/>
  </si>
  <si>
    <t>ぽけっと</t>
    <phoneticPr fontId="1"/>
  </si>
  <si>
    <t>なかよし広場</t>
    <rPh sb="4" eb="6">
      <t>ヒロバ</t>
    </rPh>
    <phoneticPr fontId="1"/>
  </si>
  <si>
    <t>ゆっぴい</t>
    <phoneticPr fontId="1"/>
  </si>
  <si>
    <t>サンサン</t>
    <phoneticPr fontId="1"/>
  </si>
  <si>
    <t>ちびっこクラブ</t>
    <phoneticPr fontId="1"/>
  </si>
  <si>
    <t>毎週木曜10-12</t>
    <rPh sb="0" eb="2">
      <t>マイシュウ</t>
    </rPh>
    <rPh sb="2" eb="4">
      <t>モクヨウ</t>
    </rPh>
    <phoneticPr fontId="1"/>
  </si>
  <si>
    <t>せせらぎ</t>
    <phoneticPr fontId="1"/>
  </si>
  <si>
    <t>入来こども園</t>
    <rPh sb="0" eb="2">
      <t>イリキ</t>
    </rPh>
    <rPh sb="5" eb="6">
      <t>エン</t>
    </rPh>
    <phoneticPr fontId="1"/>
  </si>
  <si>
    <t>おやこ館</t>
    <rPh sb="3" eb="4">
      <t>カン</t>
    </rPh>
    <phoneticPr fontId="1"/>
  </si>
  <si>
    <t>永照寺保育園</t>
    <rPh sb="0" eb="3">
      <t>エイショウジ</t>
    </rPh>
    <rPh sb="3" eb="6">
      <t>ホイクエン</t>
    </rPh>
    <phoneticPr fontId="1"/>
  </si>
  <si>
    <t>第1火曜10-12（読み聞かせ・自由遊び）5月…第2火曜　　　　4月・9月・3月…休み</t>
    <rPh sb="0" eb="1">
      <t>ダイ</t>
    </rPh>
    <rPh sb="10" eb="11">
      <t>ヨ</t>
    </rPh>
    <rPh sb="12" eb="13">
      <t>キ</t>
    </rPh>
    <rPh sb="16" eb="19">
      <t>ジユウアソ</t>
    </rPh>
    <rPh sb="33" eb="34">
      <t>ガツ</t>
    </rPh>
    <rPh sb="36" eb="37">
      <t>ガツ</t>
    </rPh>
    <rPh sb="39" eb="40">
      <t>ガツ</t>
    </rPh>
    <rPh sb="41" eb="42">
      <t>ヤス</t>
    </rPh>
    <phoneticPr fontId="1"/>
  </si>
  <si>
    <t>ファミサポ</t>
    <phoneticPr fontId="1"/>
  </si>
  <si>
    <t>ＳＳプラザせんだい</t>
    <phoneticPr fontId="1"/>
  </si>
  <si>
    <t>川内スポーツクラブ０１
（はぐＨＵＧくらぶ）</t>
    <rPh sb="0" eb="2">
      <t>センダイ</t>
    </rPh>
    <phoneticPr fontId="1"/>
  </si>
  <si>
    <t>アリーナ(川）
樋脇保健センター</t>
    <rPh sb="5" eb="6">
      <t>カワ</t>
    </rPh>
    <rPh sb="8" eb="10">
      <t>ヒワキ</t>
    </rPh>
    <rPh sb="10" eb="12">
      <t>ホケン</t>
    </rPh>
    <phoneticPr fontId="1"/>
  </si>
  <si>
    <t>樋脇分館</t>
    <rPh sb="0" eb="2">
      <t>ヒワキ</t>
    </rPh>
    <rPh sb="2" eb="4">
      <t>ブンカン</t>
    </rPh>
    <phoneticPr fontId="1"/>
  </si>
  <si>
    <t>入来分館</t>
    <rPh sb="0" eb="2">
      <t>イリキ</t>
    </rPh>
    <rPh sb="2" eb="4">
      <t>ブンカン</t>
    </rPh>
    <phoneticPr fontId="1"/>
  </si>
  <si>
    <t>東郷分館</t>
    <rPh sb="0" eb="2">
      <t>トウゴウ</t>
    </rPh>
    <rPh sb="2" eb="4">
      <t>ブンカン</t>
    </rPh>
    <phoneticPr fontId="1"/>
  </si>
  <si>
    <t>祁答院分館</t>
    <rPh sb="0" eb="3">
      <t>ケドウイン</t>
    </rPh>
    <rPh sb="3" eb="5">
      <t>ブンカン</t>
    </rPh>
    <phoneticPr fontId="1"/>
  </si>
  <si>
    <t>げんき</t>
    <phoneticPr fontId="1"/>
  </si>
  <si>
    <t>がらっぱキッズ</t>
    <phoneticPr fontId="1"/>
  </si>
  <si>
    <t>コープ川内店２階</t>
    <rPh sb="3" eb="5">
      <t>センダイ</t>
    </rPh>
    <rPh sb="5" eb="6">
      <t>テン</t>
    </rPh>
    <rPh sb="7" eb="8">
      <t>カイ</t>
    </rPh>
    <phoneticPr fontId="1"/>
  </si>
  <si>
    <t>●</t>
    <phoneticPr fontId="1"/>
  </si>
  <si>
    <t>永照寺保育園</t>
    <rPh sb="0" eb="6">
      <t>エイショウジホイクエン</t>
    </rPh>
    <phoneticPr fontId="1"/>
  </si>
  <si>
    <t>月～金（９時－１５時）</t>
    <rPh sb="0" eb="1">
      <t>ゲツ</t>
    </rPh>
    <rPh sb="2" eb="3">
      <t>キン</t>
    </rPh>
    <rPh sb="5" eb="6">
      <t>ジ</t>
    </rPh>
    <rPh sb="9" eb="10">
      <t>ジ</t>
    </rPh>
    <phoneticPr fontId="1"/>
  </si>
  <si>
    <t>第3水曜　9:50-11:50・13-15　　</t>
    <rPh sb="0" eb="1">
      <t>ダイ</t>
    </rPh>
    <rPh sb="2" eb="4">
      <t>スイヨウ</t>
    </rPh>
    <phoneticPr fontId="1"/>
  </si>
  <si>
    <t>中央図書館
おはなしグループクローバー
わくわく図書館</t>
    <rPh sb="0" eb="2">
      <t>チュウオウ</t>
    </rPh>
    <rPh sb="2" eb="5">
      <t>トショカン</t>
    </rPh>
    <rPh sb="24" eb="27">
      <t>トショカン</t>
    </rPh>
    <phoneticPr fontId="1"/>
  </si>
  <si>
    <t>室内開放 10-12　 50円　　４月休み　現在お休み中</t>
    <rPh sb="0" eb="2">
      <t>シツナイ</t>
    </rPh>
    <rPh sb="2" eb="4">
      <t>カイホウ</t>
    </rPh>
    <rPh sb="14" eb="15">
      <t>エン</t>
    </rPh>
    <rPh sb="18" eb="19">
      <t>ガツ</t>
    </rPh>
    <rPh sb="19" eb="20">
      <t>ヤス</t>
    </rPh>
    <rPh sb="22" eb="24">
      <t>ゲンザイ</t>
    </rPh>
    <rPh sb="25" eb="26">
      <t>ヤス</t>
    </rPh>
    <rPh sb="27" eb="28">
      <t>チュウ</t>
    </rPh>
    <phoneticPr fontId="1"/>
  </si>
  <si>
    <r>
      <rPr>
        <b/>
        <sz val="16"/>
        <color theme="1"/>
        <rFont val="ＭＳ Ｐゴシック"/>
        <family val="3"/>
        <charset val="128"/>
        <scheme val="minor"/>
      </rPr>
      <t>おはなしひろば</t>
    </r>
    <r>
      <rPr>
        <sz val="14"/>
        <color theme="1"/>
        <rFont val="ＭＳ Ｐゴシック"/>
        <family val="3"/>
        <charset val="128"/>
        <scheme val="minor"/>
      </rPr>
      <t>（分館）</t>
    </r>
    <rPh sb="8" eb="10">
      <t>ブンカン</t>
    </rPh>
    <phoneticPr fontId="1"/>
  </si>
  <si>
    <r>
      <rPr>
        <b/>
        <sz val="16"/>
        <color theme="1"/>
        <rFont val="ＭＳ Ｐゴシック"/>
        <family val="3"/>
        <charset val="128"/>
        <scheme val="minor"/>
      </rPr>
      <t>なかよし広場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（毎週火曜日１０－１２）</t>
    </r>
    <phoneticPr fontId="1"/>
  </si>
  <si>
    <r>
      <rPr>
        <b/>
        <sz val="16"/>
        <color theme="1"/>
        <rFont val="ＭＳ Ｐゴシック"/>
        <family val="3"/>
        <charset val="128"/>
        <scheme val="minor"/>
      </rPr>
      <t>ゆっぴい　　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（第３金曜日１０－１１：３０）</t>
    </r>
    <phoneticPr fontId="1"/>
  </si>
  <si>
    <r>
      <rPr>
        <b/>
        <sz val="16"/>
        <color theme="1"/>
        <rFont val="ＭＳ Ｐゴシック"/>
        <family val="3"/>
        <charset val="128"/>
        <scheme val="minor"/>
      </rPr>
      <t>サンサン　　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（第３木曜日１０－１１：３０）</t>
    </r>
    <phoneticPr fontId="1"/>
  </si>
  <si>
    <r>
      <rPr>
        <b/>
        <sz val="16"/>
        <color theme="1"/>
        <rFont val="ＭＳ Ｐゴシック"/>
        <family val="3"/>
        <charset val="128"/>
        <scheme val="minor"/>
      </rPr>
      <t>ちびっこクラブ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（毎週木曜日１０－１２）</t>
    </r>
    <phoneticPr fontId="1"/>
  </si>
  <si>
    <r>
      <rPr>
        <b/>
        <sz val="16"/>
        <color theme="1"/>
        <rFont val="ＭＳ Ｐゴシック"/>
        <family val="3"/>
        <charset val="128"/>
        <scheme val="minor"/>
      </rPr>
      <t>おやこ館　　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（第１火曜日１０－１２）</t>
    </r>
    <rPh sb="27" eb="30">
      <t>カヨウビ</t>
    </rPh>
    <phoneticPr fontId="1"/>
  </si>
  <si>
    <r>
      <rPr>
        <b/>
        <sz val="16"/>
        <color theme="1"/>
        <rFont val="ＭＳ Ｐゴシック"/>
        <family val="3"/>
        <charset val="128"/>
        <scheme val="minor"/>
      </rPr>
      <t>おはなしひろば</t>
    </r>
    <r>
      <rPr>
        <sz val="14"/>
        <color theme="1"/>
        <rFont val="ＭＳ Ｐゴシック"/>
        <family val="3"/>
        <charset val="128"/>
        <scheme val="minor"/>
      </rPr>
      <t>（中央図書館</t>
    </r>
    <r>
      <rPr>
        <sz val="11"/>
        <color theme="1"/>
        <rFont val="ＭＳ Ｐゴシック"/>
        <family val="2"/>
        <charset val="128"/>
        <scheme val="minor"/>
      </rPr>
      <t>）</t>
    </r>
    <rPh sb="8" eb="10">
      <t>チュウオウ</t>
    </rPh>
    <rPh sb="10" eb="13">
      <t>トショカン</t>
    </rPh>
    <phoneticPr fontId="1"/>
  </si>
  <si>
    <r>
      <rPr>
        <sz val="16"/>
        <color theme="1"/>
        <rFont val="ＭＳ Ｐゴシック"/>
        <family val="3"/>
        <charset val="128"/>
        <scheme val="minor"/>
      </rPr>
      <t>入来分館　　　　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（第３土曜日１０－１０：３０）</t>
    </r>
    <rPh sb="0" eb="4">
      <t>イリキブンカン</t>
    </rPh>
    <rPh sb="27" eb="28">
      <t>ダイ</t>
    </rPh>
    <rPh sb="29" eb="32">
      <t>ドヨウビ</t>
    </rPh>
    <phoneticPr fontId="1"/>
  </si>
  <si>
    <r>
      <rPr>
        <sz val="16"/>
        <color theme="1"/>
        <rFont val="ＭＳ Ｐゴシック"/>
        <family val="3"/>
        <charset val="128"/>
        <scheme val="minor"/>
      </rPr>
      <t>東郷分館　　　　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（第３水曜日１０：３０－１１）</t>
    </r>
    <rPh sb="0" eb="2">
      <t>トウゴウ</t>
    </rPh>
    <rPh sb="2" eb="4">
      <t>ブンカン</t>
    </rPh>
    <rPh sb="27" eb="28">
      <t>ダイ</t>
    </rPh>
    <rPh sb="29" eb="32">
      <t>スイヨウビ</t>
    </rPh>
    <phoneticPr fontId="1"/>
  </si>
  <si>
    <r>
      <rPr>
        <sz val="16"/>
        <color theme="1"/>
        <rFont val="ＭＳ Ｐゴシック"/>
        <family val="3"/>
        <charset val="128"/>
        <scheme val="minor"/>
      </rPr>
      <t>祁答院分館　　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（第３水曜日１５－１５：３０）</t>
    </r>
    <rPh sb="0" eb="3">
      <t>ケドウイン</t>
    </rPh>
    <rPh sb="3" eb="5">
      <t>ブンカン</t>
    </rPh>
    <phoneticPr fontId="1"/>
  </si>
  <si>
    <r>
      <rPr>
        <b/>
        <sz val="16"/>
        <color theme="1"/>
        <rFont val="ＭＳ Ｐゴシック"/>
        <family val="3"/>
        <charset val="128"/>
        <scheme val="minor"/>
      </rPr>
      <t>がらっぱキッズ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（第３木曜日１０－１２）</t>
    </r>
    <r>
      <rPr>
        <sz val="11"/>
        <color theme="1"/>
        <rFont val="ＭＳ Ｐゴシック"/>
        <family val="2"/>
        <charset val="128"/>
        <scheme val="minor"/>
      </rPr>
      <t>　</t>
    </r>
    <rPh sb="24" eb="25">
      <t>ダイ</t>
    </rPh>
    <rPh sb="26" eb="29">
      <t>モクヨウビ</t>
    </rPh>
    <phoneticPr fontId="1"/>
  </si>
  <si>
    <r>
      <rPr>
        <sz val="16"/>
        <color theme="1"/>
        <rFont val="ＭＳ Ｐゴシック"/>
        <family val="3"/>
        <charset val="128"/>
        <scheme val="minor"/>
      </rPr>
      <t>わくわく図書館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（第４土曜日１０：３０－１１：３０）</t>
    </r>
    <rPh sb="4" eb="7">
      <t>トショカン</t>
    </rPh>
    <rPh sb="26" eb="27">
      <t>ダイ</t>
    </rPh>
    <rPh sb="28" eb="31">
      <t>ドヨウビ</t>
    </rPh>
    <phoneticPr fontId="1"/>
  </si>
  <si>
    <r>
      <rPr>
        <sz val="16"/>
        <color theme="1"/>
        <rFont val="ＭＳ Ｐゴシック"/>
        <family val="3"/>
        <charset val="128"/>
        <scheme val="minor"/>
      </rPr>
      <t>おはなしグループ　クローバー　　　　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（第２火曜日１０：３０－１１）</t>
    </r>
    <rPh sb="37" eb="38">
      <t>ダイ</t>
    </rPh>
    <rPh sb="39" eb="42">
      <t>カヨウビ</t>
    </rPh>
    <phoneticPr fontId="1"/>
  </si>
  <si>
    <t>Ｒ４．５の予定</t>
    <rPh sb="5" eb="7">
      <t>ヨテイ</t>
    </rPh>
    <phoneticPr fontId="1"/>
  </si>
  <si>
    <t>Ｒ４.１生</t>
    <rPh sb="4" eb="5">
      <t>ウ</t>
    </rPh>
    <phoneticPr fontId="1"/>
  </si>
  <si>
    <t>Ｒ３.１０生</t>
    <rPh sb="5" eb="6">
      <t>ウ</t>
    </rPh>
    <phoneticPr fontId="1"/>
  </si>
  <si>
    <t>Ｒ２.１０生</t>
    <rPh sb="5" eb="6">
      <t>ウ</t>
    </rPh>
    <phoneticPr fontId="1"/>
  </si>
  <si>
    <t>Ｈ３０.１０生</t>
    <rPh sb="6" eb="7">
      <t>ウ</t>
    </rPh>
    <phoneticPr fontId="1"/>
  </si>
  <si>
    <t>１０・１７・２４・３１</t>
    <phoneticPr fontId="1"/>
  </si>
  <si>
    <t>１３・２０</t>
    <phoneticPr fontId="1"/>
  </si>
  <si>
    <t>１０・１７</t>
    <phoneticPr fontId="1"/>
  </si>
  <si>
    <t>１２・１９</t>
    <phoneticPr fontId="1"/>
  </si>
  <si>
    <t>２４・２６</t>
    <phoneticPr fontId="1"/>
  </si>
  <si>
    <t>１８</t>
    <phoneticPr fontId="1"/>
  </si>
  <si>
    <t>「ナーサリールーム　ｏｈａｎａ」</t>
    <phoneticPr fontId="1"/>
  </si>
  <si>
    <t xml:space="preserve">８：３０～１６：３０
</t>
    <phoneticPr fontId="1"/>
  </si>
  <si>
    <t>月～金
　８：３０～１７：３０</t>
    <rPh sb="0" eb="1">
      <t>ゲツ</t>
    </rPh>
    <rPh sb="2" eb="3">
      <t>キン</t>
    </rPh>
    <phoneticPr fontId="1"/>
  </si>
  <si>
    <t>利用の　　　　　　　　　　　１週間前から　　　　　　　前日１４：００まで</t>
    <rPh sb="0" eb="2">
      <t>リヨウ</t>
    </rPh>
    <rPh sb="15" eb="17">
      <t>シュウカン</t>
    </rPh>
    <rPh sb="17" eb="18">
      <t>マエ</t>
    </rPh>
    <rPh sb="27" eb="29">
      <t>ゼンジツ</t>
    </rPh>
    <phoneticPr fontId="1"/>
  </si>
  <si>
    <t>水引町３４０７番地</t>
    <rPh sb="0" eb="2">
      <t>ミズヒキ</t>
    </rPh>
    <rPh sb="2" eb="3">
      <t>チョウ</t>
    </rPh>
    <rPh sb="7" eb="9">
      <t>バンチ</t>
    </rPh>
    <phoneticPr fontId="1"/>
  </si>
  <si>
    <r>
      <rPr>
        <sz val="13"/>
        <color theme="1"/>
        <rFont val="ＭＳ Ｐゴシック"/>
        <family val="3"/>
        <charset val="128"/>
        <scheme val="minor"/>
      </rPr>
      <t>５時間未満　　　　　　　 　1,000円</t>
    </r>
    <r>
      <rPr>
        <sz val="12"/>
        <color theme="1"/>
        <rFont val="ＭＳ Ｐゴシック"/>
        <family val="3"/>
        <charset val="128"/>
        <scheme val="minor"/>
      </rPr>
      <t>　</t>
    </r>
    <rPh sb="1" eb="3">
      <t>ジカン</t>
    </rPh>
    <rPh sb="3" eb="5">
      <t>ミマン</t>
    </rPh>
    <rPh sb="19" eb="20">
      <t>エン</t>
    </rPh>
    <phoneticPr fontId="1"/>
  </si>
  <si>
    <t>ナーサリールーム　ｏｈａｎａ</t>
    <phoneticPr fontId="1"/>
  </si>
  <si>
    <r>
      <rPr>
        <sz val="13"/>
        <color theme="1"/>
        <rFont val="ＭＳ Ｐゴシック"/>
        <family val="3"/>
        <charset val="128"/>
        <scheme val="minor"/>
      </rPr>
      <t>５時間以上 ８時間未満　2,000円</t>
    </r>
    <r>
      <rPr>
        <sz val="12"/>
        <color theme="1"/>
        <rFont val="ＭＳ Ｐゴシック"/>
        <family val="3"/>
        <charset val="128"/>
        <scheme val="minor"/>
      </rPr>
      <t>　</t>
    </r>
    <rPh sb="1" eb="3">
      <t>ジカン</t>
    </rPh>
    <rPh sb="3" eb="5">
      <t>イジョウ</t>
    </rPh>
    <rPh sb="7" eb="9">
      <t>ジカン</t>
    </rPh>
    <rPh sb="9" eb="11">
      <t>ミマン</t>
    </rPh>
    <rPh sb="17" eb="18">
      <t>エン</t>
    </rPh>
    <phoneticPr fontId="1"/>
  </si>
  <si>
    <t>３１－２０００</t>
    <phoneticPr fontId="1"/>
  </si>
  <si>
    <t>（ミルク、お弁当は持参）</t>
    <rPh sb="6" eb="8">
      <t>ベントウ</t>
    </rPh>
    <rPh sb="9" eb="11">
      <t>ジサン</t>
    </rPh>
    <phoneticPr fontId="1"/>
  </si>
  <si>
    <t>※通常保育園に通園される乳幼児は無料</t>
    <rPh sb="1" eb="3">
      <t>ツウジョウ</t>
    </rPh>
    <rPh sb="3" eb="6">
      <t>ホイクエン</t>
    </rPh>
    <rPh sb="7" eb="9">
      <t>ツウエン</t>
    </rPh>
    <rPh sb="12" eb="15">
      <t>ニュウヨウジ</t>
    </rPh>
    <rPh sb="16" eb="18">
      <t>ムリョウ</t>
    </rPh>
    <phoneticPr fontId="1"/>
  </si>
  <si>
    <t>みどりのお家せんだい内</t>
    <rPh sb="5" eb="6">
      <t>イエ</t>
    </rPh>
    <rPh sb="10" eb="11">
      <t>ナイ</t>
    </rPh>
    <phoneticPr fontId="1"/>
  </si>
  <si>
    <t>フリースペース「げ・ん・き」</t>
  </si>
  <si>
    <t>室内開放 10:00-12：30変動あり</t>
    <rPh sb="0" eb="2">
      <t>シツナイ</t>
    </rPh>
    <rPh sb="2" eb="4">
      <t>カイホウシツナイカイホウ</t>
    </rPh>
    <rPh sb="16" eb="18">
      <t>ヘンドウ</t>
    </rPh>
    <phoneticPr fontId="1"/>
  </si>
  <si>
    <r>
      <rPr>
        <sz val="13"/>
        <color theme="1"/>
        <rFont val="ＭＳ Ｐゴシック"/>
        <family val="3"/>
        <charset val="128"/>
        <scheme val="minor"/>
      </rPr>
      <t>１日　1,300円</t>
    </r>
    <r>
      <rPr>
        <sz val="12"/>
        <color theme="1"/>
        <rFont val="ＭＳ Ｐゴシック"/>
        <family val="3"/>
        <charset val="128"/>
        <scheme val="minor"/>
      </rPr>
      <t>　</t>
    </r>
    <rPh sb="0" eb="2">
      <t>イチニチ</t>
    </rPh>
    <rPh sb="8" eb="9">
      <t>エン</t>
    </rPh>
    <phoneticPr fontId="1"/>
  </si>
  <si>
    <t>日</t>
    <rPh sb="0" eb="1">
      <t>ニチ</t>
    </rPh>
    <phoneticPr fontId="1"/>
  </si>
  <si>
    <t>月</t>
    <rPh sb="0" eb="1">
      <t>ゲツ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</si>
  <si>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</si>
  <si>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</si>
  <si>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木</t>
    <rPh sb="0" eb="1">
      <t>モク</t>
    </rPh>
    <phoneticPr fontId="1"/>
  </si>
  <si>
    <t>金</t>
    <rPh sb="0" eb="1">
      <t>キン</t>
    </rPh>
    <phoneticPr fontId="1"/>
  </si>
  <si>
    <t>土</t>
    <rPh sb="0" eb="1">
      <t>ド</t>
    </rPh>
    <phoneticPr fontId="1"/>
  </si>
  <si>
    <t>おいで</t>
    <phoneticPr fontId="1"/>
  </si>
  <si>
    <t>すくす</t>
    <phoneticPr fontId="1"/>
  </si>
  <si>
    <t>スマイ</t>
    <phoneticPr fontId="1"/>
  </si>
  <si>
    <t>すわっ</t>
    <phoneticPr fontId="1"/>
  </si>
  <si>
    <t>ぱぴぃ</t>
    <phoneticPr fontId="1"/>
  </si>
  <si>
    <t>ほっと</t>
    <phoneticPr fontId="1"/>
  </si>
  <si>
    <t>ぽけっ</t>
    <phoneticPr fontId="1"/>
  </si>
  <si>
    <t>せせら</t>
    <phoneticPr fontId="1"/>
  </si>
  <si>
    <t>事業所名</t>
    <rPh sb="0" eb="3">
      <t>ジギョウショ</t>
    </rPh>
    <rPh sb="3" eb="4">
      <t>メイ</t>
    </rPh>
    <phoneticPr fontId="1"/>
  </si>
  <si>
    <t>住所</t>
    <rPh sb="0" eb="2">
      <t>ジュウショ</t>
    </rPh>
    <phoneticPr fontId="1"/>
  </si>
  <si>
    <t>電話</t>
    <rPh sb="0" eb="2">
      <t>デンワ</t>
    </rPh>
    <phoneticPr fontId="1"/>
  </si>
  <si>
    <t>開所時間</t>
    <rPh sb="0" eb="2">
      <t>カイショ</t>
    </rPh>
    <rPh sb="2" eb="4">
      <t>ジカン</t>
    </rPh>
    <phoneticPr fontId="1"/>
  </si>
  <si>
    <t>おいでおいで　</t>
  </si>
  <si>
    <t>西向田町18-26　(関小児科近く）</t>
    <rPh sb="0" eb="1">
      <t>ニシ</t>
    </rPh>
    <rPh sb="1" eb="3">
      <t>ムコウダ</t>
    </rPh>
    <rPh sb="3" eb="4">
      <t>チョウ</t>
    </rPh>
    <phoneticPr fontId="1"/>
  </si>
  <si>
    <t>20-6682</t>
    <phoneticPr fontId="1"/>
  </si>
  <si>
    <t>すくすくランド　</t>
  </si>
  <si>
    <t>中郷4丁目187　（育英保育園内）</t>
    <rPh sb="0" eb="1">
      <t>チュウ</t>
    </rPh>
    <rPh sb="1" eb="2">
      <t>ゴウ</t>
    </rPh>
    <rPh sb="3" eb="5">
      <t>チョウメ</t>
    </rPh>
    <phoneticPr fontId="1"/>
  </si>
  <si>
    <t>22-5800</t>
  </si>
  <si>
    <t>スマイリィ　</t>
  </si>
  <si>
    <t>青山町4194　（青山幼稚園内）</t>
    <rPh sb="0" eb="3">
      <t>アオヤマチョウ</t>
    </rPh>
    <phoneticPr fontId="1"/>
  </si>
  <si>
    <t>20-0775</t>
    <phoneticPr fontId="1"/>
  </si>
  <si>
    <t>樋脇町市比野550　（すわこども園内）</t>
    <rPh sb="0" eb="2">
      <t>ヒワキ</t>
    </rPh>
    <rPh sb="2" eb="3">
      <t>マチ</t>
    </rPh>
    <rPh sb="3" eb="4">
      <t>イチ</t>
    </rPh>
    <rPh sb="4" eb="5">
      <t>ヒ</t>
    </rPh>
    <rPh sb="5" eb="6">
      <t>ノ</t>
    </rPh>
    <phoneticPr fontId="1"/>
  </si>
  <si>
    <t>38-1193</t>
    <phoneticPr fontId="1"/>
  </si>
  <si>
    <t>御陵下町19-5　（川内すわこども園内）</t>
    <rPh sb="0" eb="4">
      <t>ゴリョウシタチョウ</t>
    </rPh>
    <phoneticPr fontId="1"/>
  </si>
  <si>
    <t>20-2630</t>
    <phoneticPr fontId="1"/>
  </si>
  <si>
    <t>隈之城町1001　（純心幼稚園内）</t>
    <rPh sb="0" eb="1">
      <t>クマ</t>
    </rPh>
    <rPh sb="1" eb="2">
      <t>ノ</t>
    </rPh>
    <rPh sb="2" eb="3">
      <t>シロ</t>
    </rPh>
    <rPh sb="3" eb="4">
      <t>マチ</t>
    </rPh>
    <phoneticPr fontId="1"/>
  </si>
  <si>
    <t>25-1815</t>
    <phoneticPr fontId="1"/>
  </si>
  <si>
    <t>宮里町3048-9　（清水丘保育園内）</t>
    <phoneticPr fontId="1"/>
  </si>
  <si>
    <t>22-8313</t>
  </si>
  <si>
    <t>平佐町３６６９-１-B棟　（せんだい幼稚園近く）</t>
    <phoneticPr fontId="1"/>
  </si>
  <si>
    <t>080-2779-6723</t>
  </si>
  <si>
    <t>大小路町14-5　（中央公民館）</t>
    <rPh sb="0" eb="4">
      <t>オオショウジチョウ</t>
    </rPh>
    <phoneticPr fontId="1"/>
  </si>
  <si>
    <t>なかよ</t>
    <phoneticPr fontId="1"/>
  </si>
  <si>
    <t>永利町4107-1　（社会福祉協議会）</t>
    <rPh sb="0" eb="3">
      <t>ナガトシチョウ</t>
    </rPh>
    <phoneticPr fontId="1"/>
  </si>
  <si>
    <t>ゆっぴ</t>
    <phoneticPr fontId="1"/>
  </si>
  <si>
    <t>樋脇町市比野2926-2　（社協樋脇支所）</t>
    <rPh sb="0" eb="2">
      <t>ヒワキ</t>
    </rPh>
    <rPh sb="2" eb="3">
      <t>チョウ</t>
    </rPh>
    <rPh sb="3" eb="4">
      <t>イチ</t>
    </rPh>
    <rPh sb="4" eb="5">
      <t>ヒ</t>
    </rPh>
    <rPh sb="5" eb="6">
      <t>ノ</t>
    </rPh>
    <phoneticPr fontId="1"/>
  </si>
  <si>
    <t>サンサ</t>
    <phoneticPr fontId="1"/>
  </si>
  <si>
    <t>ちびっ</t>
    <phoneticPr fontId="1"/>
  </si>
  <si>
    <t>祁答院町下手41　（社協祁答院支所）</t>
    <rPh sb="0" eb="3">
      <t>ケドウイン</t>
    </rPh>
    <rPh sb="3" eb="4">
      <t>チョウ</t>
    </rPh>
    <rPh sb="4" eb="6">
      <t>シモテ</t>
    </rPh>
    <phoneticPr fontId="1"/>
  </si>
  <si>
    <t>おやこ</t>
    <phoneticPr fontId="1"/>
  </si>
  <si>
    <t>おやこ館</t>
    <phoneticPr fontId="1"/>
  </si>
  <si>
    <t>38-0448</t>
    <phoneticPr fontId="1"/>
  </si>
  <si>
    <t>ファミリーサポートセンター</t>
    <phoneticPr fontId="1"/>
  </si>
  <si>
    <t>22-5085</t>
    <phoneticPr fontId="1"/>
  </si>
  <si>
    <t>川内ス</t>
    <rPh sb="0" eb="2">
      <t>センダイ</t>
    </rPh>
    <phoneticPr fontId="1"/>
  </si>
  <si>
    <t>おはな</t>
    <phoneticPr fontId="1"/>
  </si>
  <si>
    <t>22-3542</t>
    <phoneticPr fontId="1"/>
  </si>
  <si>
    <t>げ・ん・き</t>
    <phoneticPr fontId="1"/>
  </si>
  <si>
    <t>宮内町3886-1みどりのお家せんだい</t>
  </si>
  <si>
    <t>がらっ</t>
    <phoneticPr fontId="1"/>
  </si>
  <si>
    <t>樋脇町市比野2549　</t>
    <phoneticPr fontId="1"/>
  </si>
  <si>
    <t>　　（永照寺保育園内）</t>
    <phoneticPr fontId="1"/>
  </si>
  <si>
    <t>平佐一丁目18番地　</t>
    <rPh sb="0" eb="2">
      <t>ヒラサ</t>
    </rPh>
    <rPh sb="2" eb="5">
      <t>１チョウメ</t>
    </rPh>
    <rPh sb="7" eb="9">
      <t>バンチ</t>
    </rPh>
    <phoneticPr fontId="1"/>
  </si>
  <si>
    <t>　　（ＳＳプラザせんだい内）</t>
    <phoneticPr fontId="1"/>
  </si>
  <si>
    <t>運動公園町3030</t>
    <rPh sb="0" eb="2">
      <t>ウンドウ</t>
    </rPh>
    <rPh sb="2" eb="4">
      <t>コウエン</t>
    </rPh>
    <rPh sb="4" eb="5">
      <t>チョウ</t>
    </rPh>
    <phoneticPr fontId="1"/>
  </si>
  <si>
    <t>大小路町14-5　</t>
    <rPh sb="0" eb="4">
      <t>オオショウジチョウ</t>
    </rPh>
    <phoneticPr fontId="1"/>
  </si>
  <si>
    <t>　　（中央図書館）</t>
    <phoneticPr fontId="1"/>
  </si>
  <si>
    <t>樋脇町市比野2442-1　</t>
    <rPh sb="0" eb="2">
      <t>ヒワキ</t>
    </rPh>
    <rPh sb="2" eb="3">
      <t>チョウ</t>
    </rPh>
    <rPh sb="3" eb="4">
      <t>イチ</t>
    </rPh>
    <rPh sb="4" eb="5">
      <t>ヒ</t>
    </rPh>
    <rPh sb="5" eb="6">
      <t>ノ</t>
    </rPh>
    <phoneticPr fontId="1"/>
  </si>
  <si>
    <t>東郷町斧渕618-4　</t>
    <rPh sb="0" eb="2">
      <t>トウゴウ</t>
    </rPh>
    <rPh sb="2" eb="3">
      <t>チョウ</t>
    </rPh>
    <rPh sb="3" eb="4">
      <t>オノ</t>
    </rPh>
    <rPh sb="4" eb="5">
      <t>フチ</t>
    </rPh>
    <phoneticPr fontId="1"/>
  </si>
  <si>
    <t>　　（図書館東郷分館）</t>
    <phoneticPr fontId="1"/>
  </si>
  <si>
    <t>　　（図書館樋脇分館）</t>
    <phoneticPr fontId="1"/>
  </si>
  <si>
    <t>入来町浦之名33　</t>
    <rPh sb="0" eb="2">
      <t>イリキ</t>
    </rPh>
    <rPh sb="2" eb="3">
      <t>マチ</t>
    </rPh>
    <rPh sb="3" eb="4">
      <t>ウラ</t>
    </rPh>
    <rPh sb="4" eb="5">
      <t>ノ</t>
    </rPh>
    <rPh sb="5" eb="6">
      <t>ナ</t>
    </rPh>
    <phoneticPr fontId="1"/>
  </si>
  <si>
    <t>　　（図書館入来分館）</t>
    <phoneticPr fontId="1"/>
  </si>
  <si>
    <t>祁答院町下手974</t>
    <rPh sb="0" eb="3">
      <t>ケドウイン</t>
    </rPh>
    <rPh sb="3" eb="4">
      <t>チョウ</t>
    </rPh>
    <rPh sb="4" eb="6">
      <t>シモテ</t>
    </rPh>
    <phoneticPr fontId="1"/>
  </si>
  <si>
    <t>　　（図書館祁答院分館）</t>
    <phoneticPr fontId="1"/>
  </si>
  <si>
    <t>　　（グリーンコープかごしま生協）</t>
    <phoneticPr fontId="1"/>
  </si>
  <si>
    <t>　　（サンアリーナせんだい内）</t>
    <rPh sb="13" eb="14">
      <t>ナイ</t>
    </rPh>
    <phoneticPr fontId="1"/>
  </si>
  <si>
    <t>川内スポーツクラブ０１
はぐHUGくらぶ</t>
    <phoneticPr fontId="1"/>
  </si>
  <si>
    <r>
      <rPr>
        <sz val="10"/>
        <rFont val="ＭＳ Ｐゴシック"/>
        <family val="3"/>
        <charset val="128"/>
        <scheme val="minor"/>
      </rPr>
      <t>おはなしひろば</t>
    </r>
    <r>
      <rPr>
        <sz val="14"/>
        <rFont val="ＭＳ Ｐゴシック"/>
        <family val="3"/>
        <charset val="128"/>
        <scheme val="minor"/>
      </rPr>
      <t>中央図書館</t>
    </r>
    <rPh sb="7" eb="9">
      <t>チュウオウ</t>
    </rPh>
    <rPh sb="9" eb="12">
      <t>トショカン</t>
    </rPh>
    <phoneticPr fontId="1"/>
  </si>
  <si>
    <r>
      <rPr>
        <sz val="10"/>
        <rFont val="ＭＳ Ｐゴシック"/>
        <family val="3"/>
        <charset val="128"/>
        <scheme val="minor"/>
      </rPr>
      <t>おはなしひろば</t>
    </r>
    <r>
      <rPr>
        <sz val="14"/>
        <rFont val="ＭＳ Ｐゴシック"/>
        <family val="3"/>
        <charset val="128"/>
        <scheme val="minor"/>
      </rPr>
      <t>図書館樋脇分館</t>
    </r>
    <rPh sb="7" eb="10">
      <t>トショカン</t>
    </rPh>
    <rPh sb="10" eb="12">
      <t>ヒワキ</t>
    </rPh>
    <rPh sb="12" eb="14">
      <t>ブンカン</t>
    </rPh>
    <phoneticPr fontId="1"/>
  </si>
  <si>
    <r>
      <rPr>
        <sz val="10"/>
        <rFont val="ＭＳ Ｐゴシック"/>
        <family val="3"/>
        <charset val="128"/>
        <scheme val="minor"/>
      </rPr>
      <t>おはなしひろば</t>
    </r>
    <r>
      <rPr>
        <sz val="14"/>
        <rFont val="ＭＳ Ｐゴシック"/>
        <family val="3"/>
        <charset val="128"/>
        <scheme val="minor"/>
      </rPr>
      <t>図書館東郷分館</t>
    </r>
    <rPh sb="7" eb="10">
      <t>トショカン</t>
    </rPh>
    <rPh sb="10" eb="12">
      <t>トウゴウ</t>
    </rPh>
    <rPh sb="12" eb="14">
      <t>ブンカン</t>
    </rPh>
    <phoneticPr fontId="1"/>
  </si>
  <si>
    <r>
      <rPr>
        <sz val="10"/>
        <rFont val="ＭＳ Ｐゴシック"/>
        <family val="3"/>
        <charset val="128"/>
        <scheme val="minor"/>
      </rPr>
      <t>おはなしひろば</t>
    </r>
    <r>
      <rPr>
        <sz val="14"/>
        <rFont val="ＭＳ Ｐゴシック"/>
        <family val="3"/>
        <charset val="128"/>
        <scheme val="minor"/>
      </rPr>
      <t>図書館入来分館</t>
    </r>
    <rPh sb="7" eb="10">
      <t>トショカン</t>
    </rPh>
    <rPh sb="10" eb="12">
      <t>イリキ</t>
    </rPh>
    <rPh sb="12" eb="14">
      <t>ブンカン</t>
    </rPh>
    <phoneticPr fontId="1"/>
  </si>
  <si>
    <r>
      <rPr>
        <sz val="10"/>
        <rFont val="ＭＳ Ｐゴシック"/>
        <family val="3"/>
        <charset val="128"/>
        <scheme val="minor"/>
      </rPr>
      <t>おはなしひろば</t>
    </r>
    <r>
      <rPr>
        <sz val="14"/>
        <rFont val="ＭＳ Ｐゴシック"/>
        <family val="3"/>
        <charset val="128"/>
        <scheme val="minor"/>
      </rPr>
      <t>図書館祁答院分館</t>
    </r>
    <rPh sb="7" eb="10">
      <t>トショカン</t>
    </rPh>
    <rPh sb="10" eb="13">
      <t>ケドウイン</t>
    </rPh>
    <rPh sb="13" eb="15">
      <t>ブンカン</t>
    </rPh>
    <phoneticPr fontId="1"/>
  </si>
  <si>
    <t>対象年齢</t>
    <rPh sb="0" eb="2">
      <t>タイショウ</t>
    </rPh>
    <rPh sb="2" eb="4">
      <t>ネンレイ</t>
    </rPh>
    <phoneticPr fontId="1"/>
  </si>
  <si>
    <r>
      <t>備考</t>
    </r>
    <r>
      <rPr>
        <sz val="10"/>
        <color theme="1"/>
        <rFont val="ＭＳ ゴシック"/>
        <family val="3"/>
        <charset val="128"/>
      </rPr>
      <t>（施設外実施場所等）</t>
    </r>
    <rPh sb="0" eb="2">
      <t>ビコウ</t>
    </rPh>
    <rPh sb="3" eb="5">
      <t>シセツ</t>
    </rPh>
    <rPh sb="5" eb="6">
      <t>ガイ</t>
    </rPh>
    <rPh sb="6" eb="8">
      <t>ジッシ</t>
    </rPh>
    <rPh sb="8" eb="10">
      <t>バショ</t>
    </rPh>
    <rPh sb="10" eb="11">
      <t>トウ</t>
    </rPh>
    <phoneticPr fontId="1"/>
  </si>
  <si>
    <r>
      <t>開所時間　</t>
    </r>
    <r>
      <rPr>
        <sz val="14"/>
        <color theme="1"/>
        <rFont val="ＭＳ Ｐゴシック"/>
        <family val="3"/>
        <charset val="128"/>
        <scheme val="minor"/>
      </rPr>
      <t>９：３０－１５：３０</t>
    </r>
    <rPh sb="0" eb="4">
      <t>カイショジカン</t>
    </rPh>
    <phoneticPr fontId="1"/>
  </si>
  <si>
    <r>
      <t>開所時間　</t>
    </r>
    <r>
      <rPr>
        <sz val="14"/>
        <color theme="1"/>
        <rFont val="ＭＳ Ｐゴシック"/>
        <family val="3"/>
        <charset val="128"/>
        <scheme val="minor"/>
      </rPr>
      <t>１０：００-１５：３０</t>
    </r>
    <rPh sb="0" eb="4">
      <t>カイショジカン</t>
    </rPh>
    <phoneticPr fontId="1"/>
  </si>
  <si>
    <r>
      <t>開所時間　</t>
    </r>
    <r>
      <rPr>
        <sz val="14"/>
        <color theme="1"/>
        <rFont val="ＭＳ Ｐゴシック"/>
        <family val="3"/>
        <charset val="128"/>
        <scheme val="minor"/>
      </rPr>
      <t>１０：００-１５：００</t>
    </r>
    <rPh sb="0" eb="4">
      <t>カイショジカン</t>
    </rPh>
    <phoneticPr fontId="1"/>
  </si>
  <si>
    <r>
      <t>開所時間　</t>
    </r>
    <r>
      <rPr>
        <sz val="14"/>
        <color theme="1"/>
        <rFont val="ＭＳ Ｐゴシック"/>
        <family val="3"/>
        <charset val="128"/>
        <scheme val="minor"/>
      </rPr>
      <t>９：００－１４：００</t>
    </r>
    <rPh sb="0" eb="4">
      <t>カイショジカン</t>
    </rPh>
    <phoneticPr fontId="1"/>
  </si>
  <si>
    <r>
      <t>開所時間　</t>
    </r>
    <r>
      <rPr>
        <sz val="14"/>
        <color theme="1"/>
        <rFont val="ＭＳ Ｐゴシック"/>
        <family val="3"/>
        <charset val="128"/>
        <scheme val="minor"/>
      </rPr>
      <t>９：００－１５：００</t>
    </r>
    <rPh sb="0" eb="4">
      <t>カイショジカン</t>
    </rPh>
    <phoneticPr fontId="1"/>
  </si>
  <si>
    <t>　　電話</t>
    <rPh sb="2" eb="4">
      <t>デンワ</t>
    </rPh>
    <phoneticPr fontId="1"/>
  </si>
  <si>
    <t>ファミ</t>
    <phoneticPr fontId="1"/>
  </si>
  <si>
    <t>　　　活動内容　　/　ﾌﾟﾛｸﾞﾗﾑ前後に開放時間有無　</t>
    <rPh sb="3" eb="5">
      <t>カツドウ</t>
    </rPh>
    <rPh sb="5" eb="7">
      <t>ナイヨウ</t>
    </rPh>
    <rPh sb="18" eb="19">
      <t>ニ</t>
    </rPh>
    <rPh sb="19" eb="21">
      <t>カイホウ</t>
    </rPh>
    <rPh sb="21" eb="23">
      <t>カイホウ</t>
    </rPh>
    <rPh sb="23" eb="25">
      <t>ジカン</t>
    </rPh>
    <rPh sb="25" eb="27">
      <t>ウム</t>
    </rPh>
    <phoneticPr fontId="1"/>
  </si>
  <si>
    <t>活動内容　/　ﾌﾟﾛｸﾞﾗﾑ前後開放時間有無
室 内　園 庭　　</t>
    <rPh sb="0" eb="2">
      <t>カツドウ</t>
    </rPh>
    <rPh sb="2" eb="4">
      <t>ナイヨウ</t>
    </rPh>
    <rPh sb="14" eb="16">
      <t>ゼンゴ</t>
    </rPh>
    <rPh sb="16" eb="18">
      <t>カイホウ</t>
    </rPh>
    <rPh sb="18" eb="20">
      <t>ジカン</t>
    </rPh>
    <rPh sb="20" eb="22">
      <t>ウム</t>
    </rPh>
    <rPh sb="23" eb="24">
      <t>ナイ</t>
    </rPh>
    <rPh sb="25" eb="26">
      <t>エン</t>
    </rPh>
    <rPh sb="27" eb="28">
      <t>ニワ</t>
    </rPh>
    <rPh sb="29" eb="30">
      <t>　</t>
    </rPh>
    <phoneticPr fontId="1"/>
  </si>
  <si>
    <t>若あゆこども園</t>
    <rPh sb="0" eb="1">
      <t>ワカ</t>
    </rPh>
    <rPh sb="6" eb="7">
      <t>エン</t>
    </rPh>
    <phoneticPr fontId="1"/>
  </si>
  <si>
    <t>第３木曜10-11:30　※Ｒ５．４より若あゆ独自運営となった</t>
    <rPh sb="0" eb="1">
      <t>ダイ</t>
    </rPh>
    <rPh sb="2" eb="4">
      <t>モクヨウ</t>
    </rPh>
    <rPh sb="20" eb="21">
      <t>ワカ</t>
    </rPh>
    <rPh sb="23" eb="25">
      <t>ドクジ</t>
    </rPh>
    <rPh sb="25" eb="27">
      <t>ウンエイ</t>
    </rPh>
    <phoneticPr fontId="1"/>
  </si>
  <si>
    <t>42-1106</t>
  </si>
  <si>
    <t>サンサ</t>
    <phoneticPr fontId="1"/>
  </si>
  <si>
    <t>サンサン</t>
    <phoneticPr fontId="1"/>
  </si>
  <si>
    <t>東郷町斧渕4490-1</t>
  </si>
  <si>
    <t>（若あゆこども園内）</t>
  </si>
  <si>
    <t>入来町浦之名7517-3　（入来こども園内）</t>
    <rPh sb="0" eb="2">
      <t>イリキ</t>
    </rPh>
    <rPh sb="2" eb="3">
      <t>チョウ</t>
    </rPh>
    <rPh sb="3" eb="4">
      <t>ウラ</t>
    </rPh>
    <rPh sb="4" eb="5">
      <t>ノ</t>
    </rPh>
    <rPh sb="5" eb="6">
      <t>ナ</t>
    </rPh>
    <rPh sb="14" eb="16">
      <t>イリキ</t>
    </rPh>
    <rPh sb="19" eb="20">
      <t>エン</t>
    </rPh>
    <rPh sb="20" eb="21">
      <t>ナイ</t>
    </rPh>
    <phoneticPr fontId="1"/>
  </si>
  <si>
    <t>44-2391</t>
    <phoneticPr fontId="1"/>
  </si>
  <si>
    <t>10:00-11:30</t>
  </si>
  <si>
    <t>13:00-14:00</t>
  </si>
  <si>
    <t>15:00-15:30</t>
  </si>
  <si>
    <t>子育て</t>
    <rPh sb="0" eb="2">
      <t>コソダ</t>
    </rPh>
    <phoneticPr fontId="1"/>
  </si>
  <si>
    <r>
      <t>開所時間</t>
    </r>
    <r>
      <rPr>
        <sz val="14"/>
        <color theme="1"/>
        <rFont val="ＭＳ Ｐゴシック"/>
        <family val="3"/>
        <charset val="128"/>
        <scheme val="minor"/>
      </rPr>
      <t>　９：３０－１５：００</t>
    </r>
    <rPh sb="0" eb="4">
      <t>カイショジカン</t>
    </rPh>
    <phoneticPr fontId="1"/>
  </si>
  <si>
    <t>毎週火曜・第３木曜日１０-12　</t>
    <rPh sb="0" eb="2">
      <t>マイシュウ</t>
    </rPh>
    <rPh sb="2" eb="4">
      <t>カヨウ</t>
    </rPh>
    <rPh sb="5" eb="6">
      <t>ダイ</t>
    </rPh>
    <rPh sb="7" eb="10">
      <t>モクヨウビ</t>
    </rPh>
    <phoneticPr fontId="1"/>
  </si>
  <si>
    <t>第3金曜10-11:30　</t>
    <rPh sb="0" eb="1">
      <t>ダイ</t>
    </rPh>
    <rPh sb="2" eb="4">
      <t>キンヨウ</t>
    </rPh>
    <phoneticPr fontId="1"/>
  </si>
  <si>
    <t>月～土9:30-11：30</t>
    <rPh sb="0" eb="1">
      <t>ゲツ</t>
    </rPh>
    <rPh sb="2" eb="3">
      <t>ド</t>
    </rPh>
    <phoneticPr fontId="1"/>
  </si>
  <si>
    <t>４月</t>
    <rPh sb="1" eb="2">
      <t>ガツ</t>
    </rPh>
    <phoneticPr fontId="1"/>
  </si>
  <si>
    <r>
      <rPr>
        <b/>
        <sz val="16"/>
        <color theme="1"/>
        <rFont val="ＭＳ Ｐゴシック"/>
        <family val="3"/>
        <charset val="128"/>
        <scheme val="minor"/>
      </rPr>
      <t>ファミリーサポートセンター</t>
    </r>
    <r>
      <rPr>
        <sz val="16"/>
        <color theme="1"/>
        <rFont val="ＭＳ Ｐゴシック"/>
        <family val="3"/>
        <charset val="128"/>
        <scheme val="minor"/>
      </rPr>
      <t>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（第３水曜日１０－１２　１３－１５）</t>
    </r>
    <rPh sb="32" eb="33">
      <t>ダイ</t>
    </rPh>
    <rPh sb="34" eb="37">
      <t>スイヨウビ</t>
    </rPh>
    <phoneticPr fontId="1"/>
  </si>
  <si>
    <t>開催日</t>
    <phoneticPr fontId="1"/>
  </si>
  <si>
    <t>名称</t>
    <rPh sb="0" eb="2">
      <t>メイショウ</t>
    </rPh>
    <phoneticPr fontId="1"/>
  </si>
  <si>
    <t>乳・幼児</t>
    <phoneticPr fontId="1"/>
  </si>
  <si>
    <t>小学生以下</t>
    <phoneticPr fontId="1"/>
  </si>
  <si>
    <t>中央図書館　２Ｆ</t>
    <phoneticPr fontId="1"/>
  </si>
  <si>
    <t>中央図書館　３Ｆ</t>
    <phoneticPr fontId="1"/>
  </si>
  <si>
    <t>9:45-10:30</t>
  </si>
  <si>
    <t>10:00-12:00</t>
    <phoneticPr fontId="1"/>
  </si>
  <si>
    <t>せせらぎ</t>
    <phoneticPr fontId="1"/>
  </si>
  <si>
    <t/>
  </si>
  <si>
    <t>13:00-15:00</t>
  </si>
  <si>
    <t>すわっこ</t>
    <phoneticPr fontId="1"/>
  </si>
  <si>
    <t>ぽけっと</t>
    <phoneticPr fontId="1"/>
  </si>
  <si>
    <t>２２－１１１１</t>
  </si>
  <si>
    <t>２０－０２２２</t>
  </si>
  <si>
    <t>おいでおいで</t>
    <phoneticPr fontId="1"/>
  </si>
  <si>
    <t>すくすくランド</t>
    <phoneticPr fontId="1"/>
  </si>
  <si>
    <t>スマイリィ</t>
    <phoneticPr fontId="1"/>
  </si>
  <si>
    <t>てとて</t>
    <phoneticPr fontId="1"/>
  </si>
  <si>
    <t>ぱぴぃら</t>
    <phoneticPr fontId="1"/>
  </si>
  <si>
    <t>ほっとランド</t>
    <phoneticPr fontId="1"/>
  </si>
  <si>
    <t>22-7251</t>
    <phoneticPr fontId="1"/>
  </si>
  <si>
    <t>29-5538</t>
    <phoneticPr fontId="1"/>
  </si>
  <si>
    <t>38-1166</t>
    <phoneticPr fontId="1"/>
  </si>
  <si>
    <t>080-6425-5503</t>
    <phoneticPr fontId="1"/>
  </si>
  <si>
    <t>38-0009</t>
    <phoneticPr fontId="1"/>
  </si>
  <si>
    <t>42-0053</t>
    <phoneticPr fontId="1"/>
  </si>
  <si>
    <t>44-5311</t>
    <phoneticPr fontId="1"/>
  </si>
  <si>
    <t>21-8755</t>
    <phoneticPr fontId="1"/>
  </si>
  <si>
    <t>22-0348</t>
    <phoneticPr fontId="1"/>
  </si>
  <si>
    <t>★</t>
  </si>
  <si>
    <t>おいで</t>
  </si>
  <si>
    <t>すくす</t>
  </si>
  <si>
    <t>スマイ</t>
  </si>
  <si>
    <t>すわっ</t>
  </si>
  <si>
    <t>てとて</t>
  </si>
  <si>
    <t>ぱぴぃ</t>
  </si>
  <si>
    <t>ほっと</t>
  </si>
  <si>
    <t>ぽけっ</t>
  </si>
  <si>
    <t>せせら</t>
  </si>
  <si>
    <t>毎週水曜日10-11：45　Ｒ５．４より連絡があった月は活動内容まで記載する</t>
    <rPh sb="0" eb="2">
      <t>マイシュウ</t>
    </rPh>
    <rPh sb="2" eb="5">
      <t>スイヨウビ</t>
    </rPh>
    <rPh sb="28" eb="30">
      <t>カツドウ</t>
    </rPh>
    <rPh sb="30" eb="32">
      <t>ナイヨウ</t>
    </rPh>
    <rPh sb="34" eb="36">
      <t>キサイ</t>
    </rPh>
    <phoneticPr fontId="1"/>
  </si>
  <si>
    <r>
      <rPr>
        <b/>
        <sz val="16"/>
        <color theme="1"/>
        <rFont val="ＭＳ Ｐゴシック"/>
        <family val="3"/>
        <charset val="128"/>
        <scheme val="minor"/>
      </rPr>
      <t>子育てサロン</t>
    </r>
    <r>
      <rPr>
        <b/>
        <sz val="14"/>
        <color theme="1"/>
        <rFont val="ＭＳ Ｐゴシック"/>
        <family val="3"/>
        <charset val="128"/>
        <scheme val="minor"/>
      </rPr>
      <t>　　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（毎週水曜日１０－１１：４５）</t>
    </r>
    <rPh sb="0" eb="2">
      <t>コソダ</t>
    </rPh>
    <phoneticPr fontId="1"/>
  </si>
  <si>
    <t>10:00-11:45</t>
    <phoneticPr fontId="1"/>
  </si>
  <si>
    <t>中央公民館</t>
    <rPh sb="0" eb="5">
      <t>チュウオウコウミンカン</t>
    </rPh>
    <phoneticPr fontId="1"/>
  </si>
  <si>
    <t>予</t>
    <rPh sb="0" eb="1">
      <t>ヨ</t>
    </rPh>
    <phoneticPr fontId="1"/>
  </si>
  <si>
    <t>はぐＨＵＧくらぶ「はいはいクラス」</t>
    <phoneticPr fontId="1"/>
  </si>
  <si>
    <t>はぐＨＵＧくらぶ「ワンツークラス(月)」</t>
    <phoneticPr fontId="1"/>
  </si>
  <si>
    <t>はぐＨＵＧくらぶ「ワンツークラス(水)」</t>
    <rPh sb="17" eb="18">
      <t>スイ</t>
    </rPh>
    <phoneticPr fontId="1"/>
  </si>
  <si>
    <t>はぐＨＵＧくらぶ「樋脇会場」</t>
    <phoneticPr fontId="1"/>
  </si>
  <si>
    <t>しばらくお休み</t>
    <rPh sb="5" eb="6">
      <t>ヤス</t>
    </rPh>
    <phoneticPr fontId="1"/>
  </si>
  <si>
    <t>絵本の読み聞かせ・手遊び・わらべうたなど</t>
    <rPh sb="0" eb="2">
      <t>エホン</t>
    </rPh>
    <rPh sb="3" eb="4">
      <t>ヨ</t>
    </rPh>
    <rPh sb="5" eb="6">
      <t>キ</t>
    </rPh>
    <rPh sb="9" eb="11">
      <t>テアソ</t>
    </rPh>
    <phoneticPr fontId="1"/>
  </si>
  <si>
    <t>絵本の読み聞かせ・映画上映など</t>
    <rPh sb="0" eb="2">
      <t>エホン</t>
    </rPh>
    <rPh sb="3" eb="4">
      <t>ヨ</t>
    </rPh>
    <rPh sb="5" eb="6">
      <t>キ</t>
    </rPh>
    <rPh sb="9" eb="13">
      <t>エイガジョウエイ</t>
    </rPh>
    <phoneticPr fontId="1"/>
  </si>
  <si>
    <t>おはなしひろば</t>
  </si>
  <si>
    <t>月</t>
    <phoneticPr fontId="1"/>
  </si>
  <si>
    <r>
      <rPr>
        <b/>
        <sz val="16"/>
        <color theme="1"/>
        <rFont val="ＭＳ Ｐゴシック"/>
        <family val="3"/>
        <charset val="128"/>
        <scheme val="minor"/>
      </rPr>
      <t>げ・ん・き　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（月２－３回月曜日１０－13：00）</t>
    </r>
    <rPh sb="25" eb="26">
      <t>ツキ</t>
    </rPh>
    <rPh sb="29" eb="30">
      <t>カイ</t>
    </rPh>
    <rPh sb="30" eb="33">
      <t>ゲツヨウビ</t>
    </rPh>
    <phoneticPr fontId="1"/>
  </si>
  <si>
    <t>10:00-13:00</t>
  </si>
  <si>
    <t>予</t>
  </si>
  <si>
    <t>開放日「自由遊び」</t>
    <rPh sb="0" eb="3">
      <t>カイホウビ</t>
    </rPh>
    <rPh sb="4" eb="7">
      <t>ジユウアソ</t>
    </rPh>
    <phoneticPr fontId="1"/>
  </si>
  <si>
    <t>ＳＳプラザせんだい</t>
    <phoneticPr fontId="1"/>
  </si>
  <si>
    <t>予</t>
    <phoneticPr fontId="1"/>
  </si>
  <si>
    <t>段ボールで遊ぼう</t>
    <rPh sb="0" eb="1">
      <t>ダン</t>
    </rPh>
    <rPh sb="5" eb="6">
      <t>アソ</t>
    </rPh>
    <phoneticPr fontId="1"/>
  </si>
  <si>
    <t>こいのぼりを作ろう</t>
    <rPh sb="6" eb="7">
      <t>ツク</t>
    </rPh>
    <phoneticPr fontId="1"/>
  </si>
  <si>
    <t>10:30-12:00</t>
    <phoneticPr fontId="1"/>
  </si>
  <si>
    <t>　4月の予定</t>
    <rPh sb="2" eb="3">
      <t>ガツ</t>
    </rPh>
    <rPh sb="4" eb="6">
      <t>ヨテイ</t>
    </rPh>
    <phoneticPr fontId="1"/>
  </si>
  <si>
    <t>火</t>
    <phoneticPr fontId="1"/>
  </si>
  <si>
    <t>室内開放</t>
    <rPh sb="0" eb="4">
      <t>シツナイカイホウ</t>
    </rPh>
    <phoneticPr fontId="2"/>
  </si>
  <si>
    <t>室内</t>
  </si>
  <si>
    <t>おはなしこんにちは</t>
  </si>
  <si>
    <t>看護師さんと語ろう</t>
    <rPh sb="0" eb="3">
      <t>カンゴシ</t>
    </rPh>
    <rPh sb="6" eb="7">
      <t>カタ</t>
    </rPh>
    <phoneticPr fontId="2"/>
  </si>
  <si>
    <t>電話相談</t>
    <rPh sb="0" eb="4">
      <t>デンワソウダン</t>
    </rPh>
    <phoneticPr fontId="2"/>
  </si>
  <si>
    <t>休所</t>
    <rPh sb="0" eb="2">
      <t>キュウショ</t>
    </rPh>
    <phoneticPr fontId="2"/>
  </si>
  <si>
    <t>牛乳パックでイスを作ろう</t>
    <rPh sb="0" eb="2">
      <t>ギュウニュウ</t>
    </rPh>
    <rPh sb="9" eb="10">
      <t>ツク</t>
    </rPh>
    <phoneticPr fontId="2"/>
  </si>
  <si>
    <t>折り紙遊び</t>
    <rPh sb="0" eb="1">
      <t>オ</t>
    </rPh>
    <rPh sb="2" eb="4">
      <t>ガミアソ</t>
    </rPh>
    <phoneticPr fontId="2"/>
  </si>
  <si>
    <t>子育て相談</t>
    <rPh sb="0" eb="2">
      <t>コソダ</t>
    </rPh>
    <rPh sb="3" eb="5">
      <t>ソウダン</t>
    </rPh>
    <phoneticPr fontId="2"/>
  </si>
  <si>
    <t>電話相談</t>
    <rPh sb="0" eb="2">
      <t>デンワ</t>
    </rPh>
    <rPh sb="2" eb="4">
      <t>ソウダン</t>
    </rPh>
    <phoneticPr fontId="2"/>
  </si>
  <si>
    <t>ママ応援『産後ケア』</t>
  </si>
  <si>
    <t>1歳未満児</t>
    <rPh sb="1" eb="4">
      <t>サイミマン</t>
    </rPh>
    <rPh sb="2" eb="4">
      <t>ミマン</t>
    </rPh>
    <rPh sb="4" eb="5">
      <t>ジ</t>
    </rPh>
    <phoneticPr fontId="2"/>
  </si>
  <si>
    <t>PePeちゃんの日（3～7ヶ月）</t>
    <rPh sb="8" eb="9">
      <t>ヒ</t>
    </rPh>
    <rPh sb="14" eb="15">
      <t>ゲツ</t>
    </rPh>
    <phoneticPr fontId="2"/>
  </si>
  <si>
    <t>3～7ヶ月児</t>
    <rPh sb="4" eb="5">
      <t>ゲツ</t>
    </rPh>
    <rPh sb="5" eb="6">
      <t>ジ</t>
    </rPh>
    <phoneticPr fontId="2"/>
  </si>
  <si>
    <t>こいのぼりを作ろう</t>
    <rPh sb="6" eb="7">
      <t>ツク</t>
    </rPh>
    <phoneticPr fontId="2"/>
  </si>
  <si>
    <t>PePeちゃんの日（8～11ヶ月）</t>
    <rPh sb="8" eb="9">
      <t>ヒ</t>
    </rPh>
    <phoneticPr fontId="2"/>
  </si>
  <si>
    <t>8～11ヶ月児</t>
    <rPh sb="5" eb="6">
      <t>ゲツ</t>
    </rPh>
    <rPh sb="6" eb="7">
      <t>ジ</t>
    </rPh>
    <phoneticPr fontId="2"/>
  </si>
  <si>
    <t>おたのしみ会</t>
    <rPh sb="5" eb="6">
      <t>カイ</t>
    </rPh>
    <phoneticPr fontId="2"/>
  </si>
  <si>
    <t>1歳未満児</t>
    <rPh sb="1" eb="2">
      <t>サイ</t>
    </rPh>
    <rPh sb="2" eb="4">
      <t>ミマン</t>
    </rPh>
    <rPh sb="4" eb="5">
      <t>ジ</t>
    </rPh>
    <phoneticPr fontId="2"/>
  </si>
  <si>
    <t>休所（昭和の日）</t>
    <rPh sb="0" eb="2">
      <t>キュウショ</t>
    </rPh>
    <rPh sb="3" eb="5">
      <t>ショウワ</t>
    </rPh>
    <rPh sb="6" eb="7">
      <t>ヒ</t>
    </rPh>
    <phoneticPr fontId="2"/>
  </si>
  <si>
    <t>栄養相談</t>
    <rPh sb="0" eb="4">
      <t>エイヨウソウダン</t>
    </rPh>
    <phoneticPr fontId="2"/>
  </si>
  <si>
    <t>電話相談</t>
  </si>
  <si>
    <t>園庭開放・電話相談</t>
  </si>
  <si>
    <t>園庭</t>
  </si>
  <si>
    <t>新規登録・継続確認</t>
  </si>
  <si>
    <t>1・2才おやこ遊び</t>
  </si>
  <si>
    <t>1.2才</t>
  </si>
  <si>
    <t>0才おやこ遊び</t>
  </si>
  <si>
    <t>0才</t>
  </si>
  <si>
    <t>11ヶ月迄</t>
  </si>
  <si>
    <t>ちよちゃんのわらべ歌</t>
  </si>
  <si>
    <t>地域交流　寺山に行こう</t>
  </si>
  <si>
    <t>寺山いこいの広場公園</t>
  </si>
  <si>
    <t>地域交流　草すべりに行こう</t>
  </si>
  <si>
    <t>西開聞町都市緑地公園</t>
  </si>
  <si>
    <t>お誕生会「4月」</t>
  </si>
  <si>
    <t>1・2才こいのぼり製作</t>
  </si>
  <si>
    <t>0才　 こいのぼり製作</t>
  </si>
  <si>
    <t>後期離乳食講座</t>
  </si>
  <si>
    <t>行こっか　消防署</t>
  </si>
  <si>
    <t>パパサークル</t>
  </si>
  <si>
    <t>ほのぼのデー</t>
  </si>
  <si>
    <t>室内</t>
    <rPh sb="0" eb="2">
      <t>シツナイ</t>
    </rPh>
    <phoneticPr fontId="2"/>
  </si>
  <si>
    <t>園庭</t>
    <rPh sb="0" eb="2">
      <t>エンテイ</t>
    </rPh>
    <phoneticPr fontId="2"/>
  </si>
  <si>
    <t>予</t>
    <rPh sb="0" eb="1">
      <t>ヨ</t>
    </rPh>
    <phoneticPr fontId="2"/>
  </si>
  <si>
    <t>閉所</t>
    <rPh sb="0" eb="2">
      <t>ヘイショ</t>
    </rPh>
    <phoneticPr fontId="2"/>
  </si>
  <si>
    <t>おおきくなったかな</t>
  </si>
  <si>
    <t>YOGA（ヨガ）</t>
  </si>
  <si>
    <t>樋脇保健センター</t>
    <rPh sb="0" eb="2">
      <t>ヒワキ</t>
    </rPh>
    <rPh sb="2" eb="4">
      <t>ホケン</t>
    </rPh>
    <phoneticPr fontId="2"/>
  </si>
  <si>
    <t>わらべうたあそび</t>
  </si>
  <si>
    <t>1歳未満</t>
    <rPh sb="1" eb="2">
      <t>サイ</t>
    </rPh>
    <rPh sb="2" eb="4">
      <t>ミマン</t>
    </rPh>
    <phoneticPr fontId="2"/>
  </si>
  <si>
    <t>ベビーマッサージ</t>
  </si>
  <si>
    <t>おはなし会</t>
    <rPh sb="4" eb="5">
      <t>カイ</t>
    </rPh>
    <phoneticPr fontId="2"/>
  </si>
  <si>
    <t>樋脇保健郷土館</t>
    <rPh sb="0" eb="2">
      <t>ヒワキ</t>
    </rPh>
    <rPh sb="2" eb="4">
      <t>ホケン</t>
    </rPh>
    <rPh sb="4" eb="7">
      <t>キョウドカン</t>
    </rPh>
    <phoneticPr fontId="2"/>
  </si>
  <si>
    <t>骨盤体操</t>
    <rPh sb="0" eb="4">
      <t>コツバンタイソウ</t>
    </rPh>
    <phoneticPr fontId="2"/>
  </si>
  <si>
    <t>音楽あそび</t>
    <rPh sb="0" eb="2">
      <t>オンガク</t>
    </rPh>
    <phoneticPr fontId="2"/>
  </si>
  <si>
    <t>１歳以上</t>
    <rPh sb="1" eb="2">
      <t>サイ</t>
    </rPh>
    <rPh sb="2" eb="4">
      <t>イジョウ</t>
    </rPh>
    <phoneticPr fontId="2"/>
  </si>
  <si>
    <t>タートル</t>
  </si>
  <si>
    <t>川内タートル</t>
    <rPh sb="0" eb="2">
      <t>センダイ</t>
    </rPh>
    <phoneticPr fontId="2"/>
  </si>
  <si>
    <t>キッドビクス</t>
  </si>
  <si>
    <t>こいのぼり製作</t>
    <rPh sb="5" eb="7">
      <t>セイサク</t>
    </rPh>
    <phoneticPr fontId="2"/>
  </si>
  <si>
    <t>産後ケア</t>
    <rPh sb="0" eb="2">
      <t>サンゴ</t>
    </rPh>
    <phoneticPr fontId="2"/>
  </si>
  <si>
    <t>ママ＆ベビーフィットネス</t>
  </si>
  <si>
    <t>子育てサロンゆっぴい</t>
    <rPh sb="0" eb="2">
      <t>コソダ</t>
    </rPh>
    <phoneticPr fontId="2"/>
  </si>
  <si>
    <t>9:00-14:00</t>
  </si>
  <si>
    <t>赤ちゃん広場</t>
    <rPh sb="0" eb="1">
      <t>アカ</t>
    </rPh>
    <rPh sb="4" eb="6">
      <t>ヒロバ</t>
    </rPh>
    <phoneticPr fontId="2"/>
  </si>
  <si>
    <t>可愛コミュニティセンター</t>
    <rPh sb="0" eb="2">
      <t>カワイ</t>
    </rPh>
    <phoneticPr fontId="2"/>
  </si>
  <si>
    <t>大きくなったかな？</t>
    <rPh sb="0" eb="1">
      <t>オオ</t>
    </rPh>
    <phoneticPr fontId="2"/>
  </si>
  <si>
    <t>10:30-12:00</t>
  </si>
  <si>
    <t>足形アート（アンパンマン）</t>
    <rPh sb="0" eb="2">
      <t>アシガタ</t>
    </rPh>
    <phoneticPr fontId="2"/>
  </si>
  <si>
    <t>ねんね赤ちゃんのうたあそび</t>
    <rPh sb="3" eb="4">
      <t>アカ</t>
    </rPh>
    <phoneticPr fontId="2"/>
  </si>
  <si>
    <t>つどいの広場</t>
    <rPh sb="4" eb="6">
      <t>ヒロバ</t>
    </rPh>
    <phoneticPr fontId="2"/>
  </si>
  <si>
    <t>0～12カ月</t>
  </si>
  <si>
    <t>親子でタートル</t>
    <rPh sb="0" eb="2">
      <t>オヤコ</t>
    </rPh>
    <phoneticPr fontId="2"/>
  </si>
  <si>
    <t>タートルスポーツクラブ</t>
  </si>
  <si>
    <t>親子でキッドビクス</t>
    <rPh sb="0" eb="2">
      <t>オヤコ</t>
    </rPh>
    <phoneticPr fontId="2"/>
  </si>
  <si>
    <t>親子でヨガ</t>
    <rPh sb="0" eb="2">
      <t>オヤコ</t>
    </rPh>
    <phoneticPr fontId="2"/>
  </si>
  <si>
    <t>えほんうたあそび</t>
  </si>
  <si>
    <t>足形アート（こいのぼり）</t>
    <rPh sb="0" eb="2">
      <t>アシガタ</t>
    </rPh>
    <phoneticPr fontId="2"/>
  </si>
  <si>
    <t>園庭室内開放</t>
    <rPh sb="0" eb="2">
      <t>エンテイ</t>
    </rPh>
    <rPh sb="2" eb="4">
      <t>シツナイ</t>
    </rPh>
    <rPh sb="4" eb="6">
      <t>カイホウ</t>
    </rPh>
    <phoneticPr fontId="2"/>
  </si>
  <si>
    <t>竹の子みぃつけた/電話相談</t>
    <rPh sb="0" eb="1">
      <t>タケ</t>
    </rPh>
    <rPh sb="2" eb="3">
      <t>コ</t>
    </rPh>
    <rPh sb="9" eb="13">
      <t>デンワソウダン</t>
    </rPh>
    <phoneticPr fontId="2"/>
  </si>
  <si>
    <t>新規登録の日『はじめまして。ぱぴぃらDay』</t>
    <rPh sb="0" eb="4">
      <t>シンキトウロク</t>
    </rPh>
    <rPh sb="5" eb="6">
      <t>ヒ</t>
    </rPh>
    <phoneticPr fontId="2"/>
  </si>
  <si>
    <t>春のお花とポートレート</t>
    <rPh sb="0" eb="1">
      <t>ハル</t>
    </rPh>
    <rPh sb="3" eb="4">
      <t>ハナ</t>
    </rPh>
    <phoneticPr fontId="2"/>
  </si>
  <si>
    <t>整えトリートメント</t>
    <rPh sb="0" eb="1">
      <t>トトノ</t>
    </rPh>
    <phoneticPr fontId="2"/>
  </si>
  <si>
    <t>ていねいな暮らし＃SDGｓ</t>
    <rPh sb="5" eb="6">
      <t>ク</t>
    </rPh>
    <phoneticPr fontId="2"/>
  </si>
  <si>
    <t>畑のじかん</t>
    <rPh sb="0" eb="1">
      <t>ハタケ</t>
    </rPh>
    <phoneticPr fontId="2"/>
  </si>
  <si>
    <t>季節を楽しむクッキング</t>
    <rPh sb="0" eb="2">
      <t>キセツ</t>
    </rPh>
    <rPh sb="3" eb="4">
      <t>タノ</t>
    </rPh>
    <phoneticPr fontId="2"/>
  </si>
  <si>
    <t>トイレットラーニングについて</t>
  </si>
  <si>
    <t>閉所（昭和の日）</t>
    <rPh sb="0" eb="2">
      <t>ヘイショ</t>
    </rPh>
    <rPh sb="3" eb="5">
      <t>ショウワ</t>
    </rPh>
    <rPh sb="6" eb="7">
      <t>ヒ</t>
    </rPh>
    <phoneticPr fontId="2"/>
  </si>
  <si>
    <t>ひよこの日（身体測定）</t>
    <rPh sb="4" eb="5">
      <t>ヒ</t>
    </rPh>
    <rPh sb="6" eb="10">
      <t>シンタイソクテイ</t>
    </rPh>
    <phoneticPr fontId="2"/>
  </si>
  <si>
    <t>18か月まで</t>
    <rPh sb="3" eb="4">
      <t>ゲツ</t>
    </rPh>
    <phoneticPr fontId="2"/>
  </si>
  <si>
    <t>室内開放（身体測定）</t>
    <rPh sb="0" eb="4">
      <t>シツナイカイホウ</t>
    </rPh>
    <phoneticPr fontId="2"/>
  </si>
  <si>
    <t>ひよこの日</t>
    <rPh sb="4" eb="5">
      <t>ヒ</t>
    </rPh>
    <phoneticPr fontId="2"/>
  </si>
  <si>
    <t>プレママデー(妊婦さんと18カ月までのbaby)</t>
    <rPh sb="7" eb="9">
      <t>ニンプ</t>
    </rPh>
    <rPh sb="15" eb="16">
      <t>ゲツ</t>
    </rPh>
    <phoneticPr fontId="2"/>
  </si>
  <si>
    <t>コスモスデー（37歳以上のママ限定）</t>
    <rPh sb="0" eb="2">
      <t>コベツ</t>
    </rPh>
    <rPh sb="2" eb="4">
      <t>ソウダン</t>
    </rPh>
    <rPh sb="5" eb="6">
      <t>ヒ</t>
    </rPh>
    <phoneticPr fontId="2"/>
  </si>
  <si>
    <t>昭和の日</t>
    <rPh sb="0" eb="2">
      <t>ショウワ</t>
    </rPh>
    <rPh sb="3" eb="4">
      <t>ヒ</t>
    </rPh>
    <phoneticPr fontId="2"/>
  </si>
  <si>
    <t>２歳以上</t>
    <rPh sb="1" eb="4">
      <t>サイイジョウ</t>
    </rPh>
    <phoneticPr fontId="2"/>
  </si>
  <si>
    <t>絵本の読み聞かせ・指遊び</t>
    <rPh sb="0" eb="2">
      <t>エホン</t>
    </rPh>
    <rPh sb="3" eb="4">
      <t>ヨ</t>
    </rPh>
    <rPh sb="5" eb="6">
      <t>キ</t>
    </rPh>
    <rPh sb="9" eb="11">
      <t>ユビアソ</t>
    </rPh>
    <phoneticPr fontId="2"/>
  </si>
  <si>
    <t>お誕生日会（絵本の読み聞かせ・指遊び）</t>
    <rPh sb="1" eb="4">
      <t>タンジョウビ</t>
    </rPh>
    <rPh sb="4" eb="5">
      <t>カイ</t>
    </rPh>
    <phoneticPr fontId="2"/>
  </si>
  <si>
    <t>中央公民館</t>
    <rPh sb="0" eb="5">
      <t>チュウオウコウミンカン</t>
    </rPh>
    <phoneticPr fontId="1"/>
  </si>
  <si>
    <t>9:30-15:30</t>
  </si>
  <si>
    <t>11:30-11:45</t>
  </si>
  <si>
    <t>10:00-10:30</t>
  </si>
  <si>
    <t>11:00-11:30</t>
  </si>
  <si>
    <t>11:00-12:00</t>
  </si>
  <si>
    <t>10:30-15:00</t>
  </si>
  <si>
    <t>10:30-15:30</t>
  </si>
  <si>
    <t>10:00-15:30</t>
  </si>
  <si>
    <t>10:00-15:00</t>
  </si>
  <si>
    <t>9:50-12:00</t>
  </si>
  <si>
    <t>10:20-12:00</t>
  </si>
  <si>
    <t>にこにこデー☆彡　妊婦さんも大歓迎</t>
    <phoneticPr fontId="1"/>
  </si>
  <si>
    <t>♡ままケア♡～産後ケア～（あそぼっかお休み）</t>
    <phoneticPr fontId="1"/>
  </si>
  <si>
    <t>10:30-11:30</t>
  </si>
  <si>
    <t>9:30-12:30</t>
  </si>
  <si>
    <t>川内すわSECOND</t>
    <rPh sb="0" eb="2">
      <t>センダイ</t>
    </rPh>
    <phoneticPr fontId="2"/>
  </si>
  <si>
    <t>9:00-15:00</t>
  </si>
  <si>
    <t>9:00-12:00</t>
  </si>
  <si>
    <t>9:50-11:00</t>
  </si>
  <si>
    <t>9:30-15:10</t>
  </si>
  <si>
    <t>9:30-11:00</t>
  </si>
  <si>
    <t>9:00－14:00</t>
  </si>
  <si>
    <t>（午前午後各５組）</t>
    <phoneticPr fontId="1"/>
  </si>
  <si>
    <t>にじの日</t>
    <rPh sb="3" eb="4">
      <t>ヒ</t>
    </rPh>
    <phoneticPr fontId="2"/>
  </si>
  <si>
    <t>OpenPark(公園に行こう)/電話相談</t>
    <rPh sb="9" eb="11">
      <t>コウエン</t>
    </rPh>
    <rPh sb="12" eb="13">
      <t>イ</t>
    </rPh>
    <rPh sb="17" eb="21">
      <t>デンワソウダン</t>
    </rPh>
    <phoneticPr fontId="2"/>
  </si>
  <si>
    <t>寺山公園（５組）</t>
    <rPh sb="0" eb="4">
      <t>テラヤマコウエン</t>
    </rPh>
    <phoneticPr fontId="2"/>
  </si>
  <si>
    <t>ことばのじかん</t>
    <phoneticPr fontId="2"/>
  </si>
  <si>
    <t>（２組）</t>
    <phoneticPr fontId="1"/>
  </si>
  <si>
    <t>（午前午後各７組）</t>
    <phoneticPr fontId="1"/>
  </si>
  <si>
    <t>新規さんいらっしゃい</t>
    <rPh sb="0" eb="2">
      <t>シンキ</t>
    </rPh>
    <phoneticPr fontId="2"/>
  </si>
  <si>
    <t>(２組)</t>
    <phoneticPr fontId="1"/>
  </si>
  <si>
    <t>個別相談</t>
    <rPh sb="0" eb="4">
      <t>コベツソウダン</t>
    </rPh>
    <phoneticPr fontId="2"/>
  </si>
  <si>
    <t>おたんじょうび会（４月生まれのお子さん）</t>
    <rPh sb="7" eb="8">
      <t>カイ</t>
    </rPh>
    <phoneticPr fontId="2"/>
  </si>
  <si>
    <t>（５組）</t>
    <phoneticPr fontId="1"/>
  </si>
  <si>
    <t>パパとおいで―</t>
    <phoneticPr fontId="2"/>
  </si>
  <si>
    <t>（11組）</t>
    <phoneticPr fontId="1"/>
  </si>
  <si>
    <t>カレンダー作り</t>
    <rPh sb="5" eb="6">
      <t>ツク</t>
    </rPh>
    <phoneticPr fontId="2"/>
  </si>
  <si>
    <t>双子ちゃんの日（双子、多胎児妊婦さん）</t>
    <rPh sb="0" eb="2">
      <t>フタゴ</t>
    </rPh>
    <rPh sb="6" eb="7">
      <t>ヒ</t>
    </rPh>
    <phoneticPr fontId="2"/>
  </si>
  <si>
    <t>（10組）</t>
    <phoneticPr fontId="1"/>
  </si>
  <si>
    <t>中央消防署（15組）</t>
    <phoneticPr fontId="1"/>
  </si>
  <si>
    <t>10:00-11:45</t>
  </si>
  <si>
    <t>７日（日）</t>
    <rPh sb="1" eb="2">
      <t>ニチ</t>
    </rPh>
    <rPh sb="3" eb="4">
      <t>ニチ</t>
    </rPh>
    <phoneticPr fontId="1"/>
  </si>
  <si>
    <t>２３－５２２１</t>
  </si>
  <si>
    <t>14日（日）</t>
    <rPh sb="2" eb="3">
      <t>ニチ</t>
    </rPh>
    <rPh sb="4" eb="5">
      <t>ニチ</t>
    </rPh>
    <phoneticPr fontId="1"/>
  </si>
  <si>
    <t>２１日（日）</t>
    <rPh sb="2" eb="3">
      <t>ニチ</t>
    </rPh>
    <rPh sb="4" eb="5">
      <t>ニチ</t>
    </rPh>
    <phoneticPr fontId="1"/>
  </si>
  <si>
    <t>２０－６３１８</t>
    <phoneticPr fontId="1"/>
  </si>
  <si>
    <t>２９日（月）</t>
    <rPh sb="2" eb="3">
      <t>ニチ</t>
    </rPh>
    <rPh sb="4" eb="5">
      <t>ゲツ</t>
    </rPh>
    <phoneticPr fontId="1"/>
  </si>
  <si>
    <t>季節の工作～こいのぼり</t>
    <rPh sb="0" eb="2">
      <t>キセツ</t>
    </rPh>
    <rPh sb="3" eb="5">
      <t>コウサク</t>
    </rPh>
    <phoneticPr fontId="1"/>
  </si>
  <si>
    <t>自由あそび</t>
    <rPh sb="0" eb="2">
      <t>ジユウ</t>
    </rPh>
    <phoneticPr fontId="1"/>
  </si>
  <si>
    <t>読み聞かせ</t>
    <rPh sb="0" eb="1">
      <t>ヨ</t>
    </rPh>
    <rPh sb="2" eb="3">
      <t>キ</t>
    </rPh>
    <phoneticPr fontId="1"/>
  </si>
  <si>
    <t>鯉のぼり工作</t>
    <rPh sb="0" eb="1">
      <t>コイ</t>
    </rPh>
    <rPh sb="4" eb="6">
      <t>コウサク</t>
    </rPh>
    <phoneticPr fontId="1"/>
  </si>
  <si>
    <t>ゆっくり遊ぼう</t>
    <rPh sb="4" eb="5">
      <t>アソ</t>
    </rPh>
    <phoneticPr fontId="1"/>
  </si>
  <si>
    <t>マタニティークラス自由遊び</t>
    <rPh sb="9" eb="11">
      <t>ジユウ</t>
    </rPh>
    <rPh sb="11" eb="12">
      <t>アソ</t>
    </rPh>
    <phoneticPr fontId="1"/>
  </si>
  <si>
    <t>ママダイエットプログラム</t>
    <phoneticPr fontId="1"/>
  </si>
  <si>
    <t>こいのぼり工作</t>
    <rPh sb="5" eb="7">
      <t>コウサク</t>
    </rPh>
    <phoneticPr fontId="1"/>
  </si>
  <si>
    <t>誕生会（4月）</t>
    <rPh sb="0" eb="3">
      <t>タンジョウカイ</t>
    </rPh>
    <rPh sb="5" eb="6">
      <t>ガツ</t>
    </rPh>
    <phoneticPr fontId="1"/>
  </si>
  <si>
    <r>
      <rPr>
        <sz val="16"/>
        <color theme="1"/>
        <rFont val="ＭＳ Ｐゴシック"/>
        <family val="3"/>
        <charset val="128"/>
        <scheme val="minor"/>
      </rPr>
      <t>樋脇分館　　　　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（第２金曜日１０：３０－１１：３０）</t>
    </r>
    <rPh sb="0" eb="2">
      <t>ヒワキ</t>
    </rPh>
    <rPh sb="2" eb="4">
      <t>ブンカン</t>
    </rPh>
    <rPh sb="27" eb="28">
      <t>ダイ</t>
    </rPh>
    <rPh sb="29" eb="32">
      <t>キンヨウビ</t>
    </rPh>
    <phoneticPr fontId="1"/>
  </si>
  <si>
    <t>第2金曜　10:30-11:30　　　8月休み　　</t>
    <rPh sb="20" eb="21">
      <t>ガツ</t>
    </rPh>
    <rPh sb="21" eb="22">
      <t>キュウ</t>
    </rPh>
    <phoneticPr fontId="1"/>
  </si>
  <si>
    <t>第3水曜　10:30-11:00　　　８月休み</t>
    <rPh sb="20" eb="21">
      <t>ガツ</t>
    </rPh>
    <rPh sb="21" eb="22">
      <t>キュウ</t>
    </rPh>
    <phoneticPr fontId="1"/>
  </si>
  <si>
    <t>第3土曜10-10:30　　　　　4月　10月　12月・・・休み　　　　　　　　　　　　　　　　　　　　　　　　　　　　　　　　　　　　　　　　　　　　　　　　　　　　　　</t>
    <rPh sb="30" eb="31">
      <t>ヤスミ</t>
    </rPh>
    <phoneticPr fontId="1"/>
  </si>
  <si>
    <t>第3水曜　15-15:30　　　　　８月休み</t>
    <rPh sb="0" eb="1">
      <t>ダイ</t>
    </rPh>
    <rPh sb="2" eb="4">
      <t>スイヨウ</t>
    </rPh>
    <phoneticPr fontId="1"/>
  </si>
  <si>
    <t>第２火曜　10:30-11:00乳・幼児とその保護者　　　　　　　　　　　　　　　　　　　　　　　　　　　第４土曜　10:30-11：30小学生以下とその保護者など　　　　　　　　　　　　　　　　　（４月→10:30－12:00　・　　6月→第５土曜　12月→第３土曜）　　　　　　　　　　　　　　　　　　</t>
    <rPh sb="0" eb="1">
      <t>ダイ</t>
    </rPh>
    <rPh sb="2" eb="4">
      <t>カヨウ</t>
    </rPh>
    <rPh sb="16" eb="17">
      <t>チチ</t>
    </rPh>
    <rPh sb="18" eb="20">
      <t>ヨウジ</t>
    </rPh>
    <rPh sb="23" eb="26">
      <t>ホゴシャ</t>
    </rPh>
    <rPh sb="53" eb="54">
      <t>ダイ</t>
    </rPh>
    <rPh sb="55" eb="57">
      <t>ドヨウ</t>
    </rPh>
    <rPh sb="69" eb="74">
      <t>ショウガクセイイカ</t>
    </rPh>
    <rPh sb="77" eb="80">
      <t>ホゴシャ</t>
    </rPh>
    <rPh sb="101" eb="102">
      <t>ガツ</t>
    </rPh>
    <rPh sb="119" eb="120">
      <t>ガツ</t>
    </rPh>
    <rPh sb="121" eb="122">
      <t>ダイ</t>
    </rPh>
    <rPh sb="123" eb="124">
      <t>ド</t>
    </rPh>
    <rPh sb="124" eb="125">
      <t>ヨウ</t>
    </rPh>
    <rPh sb="128" eb="129">
      <t>ガツ</t>
    </rPh>
    <rPh sb="130" eb="131">
      <t>ダイ</t>
    </rPh>
    <rPh sb="132" eb="134">
      <t>ドヨウ</t>
    </rPh>
    <phoneticPr fontId="1"/>
  </si>
  <si>
    <t>毎週水曜年齢別時間（川）　・　全１0回14:30－15:30（樋） 
5月～2月まで</t>
    <rPh sb="0" eb="2">
      <t>マイシュウ</t>
    </rPh>
    <rPh sb="2" eb="4">
      <t>スイヨウ</t>
    </rPh>
    <rPh sb="4" eb="6">
      <t>ネンレイ</t>
    </rPh>
    <rPh sb="6" eb="7">
      <t>ベツ</t>
    </rPh>
    <rPh sb="7" eb="9">
      <t>ジカン</t>
    </rPh>
    <rPh sb="10" eb="11">
      <t>カワ</t>
    </rPh>
    <rPh sb="15" eb="16">
      <t>ゼン</t>
    </rPh>
    <rPh sb="18" eb="19">
      <t>カイ</t>
    </rPh>
    <rPh sb="31" eb="32">
      <t>ヒ</t>
    </rPh>
    <rPh sb="36" eb="37">
      <t>ガツ</t>
    </rPh>
    <rPh sb="39" eb="40">
      <t>ガツ</t>
    </rPh>
    <phoneticPr fontId="1"/>
  </si>
  <si>
    <t>９時ー１４時（月～土）　開放利用の年齢別はのせない</t>
    <rPh sb="1" eb="2">
      <t>ジ</t>
    </rPh>
    <rPh sb="5" eb="6">
      <t>ジ</t>
    </rPh>
    <rPh sb="7" eb="8">
      <t>ゲツ</t>
    </rPh>
    <rPh sb="9" eb="10">
      <t>ド</t>
    </rPh>
    <rPh sb="12" eb="14">
      <t>カイホウ</t>
    </rPh>
    <rPh sb="14" eb="16">
      <t>リヨウ</t>
    </rPh>
    <rPh sb="17" eb="19">
      <t>ネンレイ</t>
    </rPh>
    <rPh sb="19" eb="20">
      <t>ベツ</t>
    </rPh>
    <phoneticPr fontId="1"/>
  </si>
  <si>
    <t>休</t>
    <rPh sb="0" eb="1">
      <t>ヤスミ</t>
    </rPh>
    <phoneticPr fontId="1"/>
  </si>
  <si>
    <r>
      <rPr>
        <sz val="16"/>
        <color theme="1"/>
        <rFont val="ＭＳ Ｐゴシック"/>
        <family val="3"/>
        <charset val="128"/>
        <scheme val="minor"/>
      </rPr>
      <t>はいはいクラス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（毎週水曜日１０：００－１１：００）</t>
    </r>
    <rPh sb="26" eb="28">
      <t>マイシュウ</t>
    </rPh>
    <rPh sb="28" eb="31">
      <t>スイヨウビ</t>
    </rPh>
    <phoneticPr fontId="1"/>
  </si>
  <si>
    <r>
      <rPr>
        <sz val="16"/>
        <color theme="1"/>
        <rFont val="ＭＳ Ｐゴシック"/>
        <family val="3"/>
        <charset val="128"/>
        <scheme val="minor"/>
      </rPr>
      <t>ワンツークラス(月)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（毎週月曜日９：４５－１１：００）</t>
    </r>
    <rPh sb="8" eb="9">
      <t>ゲツ</t>
    </rPh>
    <rPh sb="27" eb="29">
      <t>マイシュウ</t>
    </rPh>
    <rPh sb="29" eb="32">
      <t>ゲツヨウビ</t>
    </rPh>
    <phoneticPr fontId="1"/>
  </si>
  <si>
    <r>
      <rPr>
        <sz val="16"/>
        <color theme="1"/>
        <rFont val="ＭＳ Ｐゴシック"/>
        <family val="3"/>
        <charset val="128"/>
        <scheme val="minor"/>
      </rPr>
      <t>ワンツークラス(水)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（毎週水曜日１２：４５－１４：００）</t>
    </r>
    <rPh sb="8" eb="9">
      <t>スイ</t>
    </rPh>
    <rPh sb="27" eb="29">
      <t>マイシュウ</t>
    </rPh>
    <rPh sb="29" eb="32">
      <t>スイヨウビ</t>
    </rPh>
    <phoneticPr fontId="1"/>
  </si>
  <si>
    <r>
      <rPr>
        <sz val="16"/>
        <color theme="1"/>
        <rFont val="ＭＳ Ｐゴシック"/>
        <family val="3"/>
        <charset val="128"/>
        <scheme val="minor"/>
      </rPr>
      <t>樋脇会場</t>
    </r>
    <r>
      <rPr>
        <sz val="11"/>
        <color theme="1"/>
        <rFont val="ＭＳ Ｐゴシック"/>
        <family val="3"/>
        <charset val="128"/>
        <scheme val="minor"/>
      </rPr>
      <t>　　　　　　　　　　　　　　　　　　　　　　　　　　　　　　</t>
    </r>
    <r>
      <rPr>
        <sz val="14"/>
        <color theme="1"/>
        <rFont val="ＭＳ Ｐゴシック"/>
        <family val="3"/>
        <charset val="128"/>
        <scheme val="minor"/>
      </rPr>
      <t>（年間10回　月曜日１０:００-１１:００）</t>
    </r>
    <rPh sb="0" eb="4">
      <t>ヒワキカイジョウ</t>
    </rPh>
    <rPh sb="35" eb="37">
      <t>ネンカン</t>
    </rPh>
    <rPh sb="39" eb="40">
      <t>カイ</t>
    </rPh>
    <rPh sb="41" eb="44">
      <t>ゲツヨウビ</t>
    </rPh>
    <phoneticPr fontId="1"/>
  </si>
  <si>
    <t>10:00-11:00</t>
  </si>
  <si>
    <t>9:45-11:00</t>
  </si>
  <si>
    <t>12:45-14:00</t>
  </si>
  <si>
    <t>17・24</t>
    <phoneticPr fontId="1"/>
  </si>
  <si>
    <t>子育て講習会・イベント</t>
    <rPh sb="0" eb="2">
      <t>コソダ</t>
    </rPh>
    <rPh sb="3" eb="6">
      <t>コウシュウカイ</t>
    </rPh>
    <phoneticPr fontId="1"/>
  </si>
  <si>
    <t>ようこそ♪はぐＨＵＧくらぶへ「アリーナクラス開校式」</t>
    <rPh sb="22" eb="25">
      <t>カイコウシキ</t>
    </rPh>
    <phoneticPr fontId="1"/>
  </si>
  <si>
    <t>室内遊びの日</t>
    <rPh sb="0" eb="3">
      <t>シツナイアソ</t>
    </rPh>
    <rPh sb="5" eb="6">
      <t>ヒ</t>
    </rPh>
    <phoneticPr fontId="2"/>
  </si>
  <si>
    <t>園庭開放</t>
    <rPh sb="0" eb="4">
      <t>エンテイカイホウ</t>
    </rPh>
    <phoneticPr fontId="2"/>
  </si>
  <si>
    <t>ゆかり先生のリトミック教室</t>
    <rPh sb="3" eb="5">
      <t>センセイ</t>
    </rPh>
    <rPh sb="11" eb="13">
      <t>キョウシツ</t>
    </rPh>
    <phoneticPr fontId="2"/>
  </si>
  <si>
    <t>手芸教室</t>
    <rPh sb="0" eb="2">
      <t>シュゲイ</t>
    </rPh>
    <rPh sb="2" eb="4">
      <t>キョウシツ</t>
    </rPh>
    <phoneticPr fontId="2"/>
  </si>
  <si>
    <t>読み聞かせの日</t>
    <rPh sb="0" eb="1">
      <t>ヨ</t>
    </rPh>
    <rPh sb="2" eb="3">
      <t>キ</t>
    </rPh>
    <rPh sb="6" eb="7">
      <t>ヒ</t>
    </rPh>
    <phoneticPr fontId="2"/>
  </si>
  <si>
    <t>久保桃子先生のリフレッシュヨガ</t>
    <rPh sb="0" eb="4">
      <t>クボモモコ</t>
    </rPh>
    <rPh sb="4" eb="6">
      <t>センセイ</t>
    </rPh>
    <phoneticPr fontId="2"/>
  </si>
  <si>
    <t>１～３歳児</t>
    <rPh sb="3" eb="5">
      <t>サイジ</t>
    </rPh>
    <phoneticPr fontId="2"/>
  </si>
  <si>
    <t>べビーサイン教室体験</t>
    <rPh sb="6" eb="8">
      <t>キョウシツ</t>
    </rPh>
    <rPh sb="8" eb="10">
      <t>タイケン</t>
    </rPh>
    <phoneticPr fontId="2"/>
  </si>
  <si>
    <t>久保桃子先生の初めてのピラティス</t>
    <rPh sb="0" eb="4">
      <t>クボモモコ</t>
    </rPh>
    <rPh sb="4" eb="6">
      <t>センセイ</t>
    </rPh>
    <rPh sb="7" eb="8">
      <t>ハジ</t>
    </rPh>
    <phoneticPr fontId="2"/>
  </si>
  <si>
    <t>つくって遊ぼう</t>
    <rPh sb="4" eb="5">
      <t>アソ</t>
    </rPh>
    <phoneticPr fontId="2"/>
  </si>
  <si>
    <t>親子の触れ合い遊びとお茶タイム</t>
    <rPh sb="0" eb="2">
      <t>オヤコ</t>
    </rPh>
    <rPh sb="3" eb="4">
      <t>フ</t>
    </rPh>
    <rPh sb="5" eb="6">
      <t>ア</t>
    </rPh>
    <rPh sb="7" eb="8">
      <t>アソ</t>
    </rPh>
    <rPh sb="11" eb="12">
      <t>チャ</t>
    </rPh>
    <phoneticPr fontId="2"/>
  </si>
  <si>
    <t>(４組)</t>
    <rPh sb="2" eb="3">
      <t>クミ</t>
    </rPh>
    <phoneticPr fontId="2"/>
  </si>
  <si>
    <t>(３組)</t>
    <rPh sb="2" eb="3">
      <t>クミ</t>
    </rPh>
    <phoneticPr fontId="2"/>
  </si>
  <si>
    <t>(５組)</t>
    <rPh sb="2" eb="3">
      <t>クミ</t>
    </rPh>
    <phoneticPr fontId="2"/>
  </si>
  <si>
    <t>誕生カードを作ろう(4月うまれ)</t>
    <rPh sb="0" eb="2">
      <t>タンジョウ</t>
    </rPh>
    <rPh sb="6" eb="7">
      <t>ツク</t>
    </rPh>
    <phoneticPr fontId="2"/>
  </si>
  <si>
    <t>肩こり腰痛スッキリ教室(お母さま対象)</t>
    <rPh sb="0" eb="1">
      <t>カタ</t>
    </rPh>
    <rPh sb="3" eb="5">
      <t>ヨウツウ</t>
    </rPh>
    <rPh sb="9" eb="11">
      <t>キョウシツ</t>
    </rPh>
    <phoneticPr fontId="2"/>
  </si>
  <si>
    <t>６か月～１歳半</t>
    <rPh sb="2" eb="3">
      <t>ゲツ</t>
    </rPh>
    <rPh sb="5" eb="7">
      <t>サイハン</t>
    </rPh>
    <phoneticPr fontId="2"/>
  </si>
  <si>
    <t>5ヶ月～１歳児</t>
    <rPh sb="2" eb="3">
      <t>ゲツ</t>
    </rPh>
    <rPh sb="5" eb="6">
      <t>サイ</t>
    </rPh>
    <rPh sb="6" eb="7">
      <t>ジ</t>
    </rPh>
    <phoneticPr fontId="2"/>
  </si>
  <si>
    <t>いちご狩りにでかけよう</t>
    <rPh sb="3" eb="4">
      <t>カ</t>
    </rPh>
    <phoneticPr fontId="2"/>
  </si>
  <si>
    <t>寺山公園</t>
    <rPh sb="0" eb="4">
      <t>テラヤマコウエン</t>
    </rPh>
    <phoneticPr fontId="1"/>
  </si>
  <si>
    <t>寺子屋講座　</t>
    <phoneticPr fontId="1"/>
  </si>
  <si>
    <t>みんなで骨盤体操</t>
    <rPh sb="4" eb="8">
      <t>コツバンタイソウ</t>
    </rPh>
    <phoneticPr fontId="2"/>
  </si>
  <si>
    <t>予</t>
    <phoneticPr fontId="1"/>
  </si>
  <si>
    <t>13:45-15:00</t>
    <phoneticPr fontId="1"/>
  </si>
  <si>
    <t>骨盤力整体</t>
    <phoneticPr fontId="1"/>
  </si>
  <si>
    <t>室内</t>
    <rPh sb="0" eb="2">
      <t>シツナイ</t>
    </rPh>
    <phoneticPr fontId="1"/>
  </si>
  <si>
    <t>園庭</t>
    <phoneticPr fontId="1"/>
  </si>
  <si>
    <t>親子でダンス</t>
    <rPh sb="0" eb="2">
      <t>オヤコ</t>
    </rPh>
    <phoneticPr fontId="2"/>
  </si>
  <si>
    <t>9:50-11:00</t>
    <phoneticPr fontId="1"/>
  </si>
  <si>
    <t>2歳～</t>
    <rPh sb="1" eb="2">
      <t>サイ</t>
    </rPh>
    <phoneticPr fontId="1"/>
  </si>
  <si>
    <t>なかよ</t>
  </si>
  <si>
    <t>ママダイエットプログラム</t>
  </si>
  <si>
    <t>ゆっぴ</t>
  </si>
  <si>
    <t>ちびっ</t>
  </si>
  <si>
    <t>◇</t>
  </si>
  <si>
    <t>ＳＳプラザせんだい</t>
  </si>
  <si>
    <t>ファミ</t>
  </si>
  <si>
    <t>はぐＨＵＧくらぶ「はいはいクラス」</t>
  </si>
  <si>
    <t>サンアリーナせんだい</t>
  </si>
  <si>
    <t>はぐＨＵＧくらぶ「ワンツークラス(月)」</t>
  </si>
  <si>
    <t>中央図書館　２Ｆ</t>
  </si>
  <si>
    <t>乳・幼児</t>
  </si>
  <si>
    <t>おはな</t>
  </si>
  <si>
    <t>中央図書館　３Ｆ</t>
  </si>
  <si>
    <t>小学生以下</t>
  </si>
  <si>
    <t>（８組）</t>
  </si>
  <si>
    <t>（８組）</t>
    <phoneticPr fontId="1"/>
  </si>
  <si>
    <t>電話・メール相談　園庭開放</t>
    <rPh sb="0" eb="8">
      <t>デンワテンメールソウダン</t>
    </rPh>
    <rPh sb="9" eb="13">
      <t>エンテイカイホウ</t>
    </rPh>
    <phoneticPr fontId="2"/>
  </si>
  <si>
    <t>あぶちゃん</t>
  </si>
  <si>
    <t>ゆっくり遊ぼう</t>
    <rPh sb="4" eb="5">
      <t>アソ</t>
    </rPh>
    <phoneticPr fontId="2"/>
  </si>
  <si>
    <t>そらまめくんち(出張支援)</t>
    <rPh sb="8" eb="12">
      <t>シュッチョウシエン</t>
    </rPh>
    <phoneticPr fontId="2"/>
  </si>
  <si>
    <t>草スキーにいこう</t>
    <rPh sb="0" eb="1">
      <t>クサ</t>
    </rPh>
    <phoneticPr fontId="2"/>
  </si>
  <si>
    <t>1～5歳児</t>
    <rPh sb="3" eb="5">
      <t>サイジ</t>
    </rPh>
    <phoneticPr fontId="2"/>
  </si>
  <si>
    <t>西開聞都市緑地公園</t>
    <rPh sb="0" eb="9">
      <t>ニシカイモントシリョクチコウエン</t>
    </rPh>
    <phoneticPr fontId="2"/>
  </si>
  <si>
    <t>ぽっぽちゃん</t>
  </si>
  <si>
    <t>1歳児</t>
    <rPh sb="1" eb="3">
      <t>サイジ</t>
    </rPh>
    <phoneticPr fontId="2"/>
  </si>
  <si>
    <t>あぶちゃん(ママのリカバリーエクササイズ)</t>
  </si>
  <si>
    <t>牛乳パック椅子作り</t>
    <rPh sb="0" eb="2">
      <t>ギュウニュウ</t>
    </rPh>
    <rPh sb="5" eb="8">
      <t>イスツク</t>
    </rPh>
    <phoneticPr fontId="2"/>
  </si>
  <si>
    <t>こいのぼり作り</t>
    <rPh sb="5" eb="6">
      <t>ツク</t>
    </rPh>
    <phoneticPr fontId="2"/>
  </si>
  <si>
    <t>あぶちゃん(こいのぼり作り)</t>
    <rPh sb="11" eb="12">
      <t>ツク</t>
    </rPh>
    <phoneticPr fontId="2"/>
  </si>
  <si>
    <t>9:30-15:00</t>
  </si>
  <si>
    <t>12ヶ月まで</t>
    <rPh sb="3" eb="4">
      <t>ゲツ</t>
    </rPh>
    <phoneticPr fontId="2"/>
  </si>
  <si>
    <t>12ヶ月まで</t>
    <phoneticPr fontId="1"/>
  </si>
  <si>
    <t>すももちゃん（双子・兄弟姉妹）</t>
    <phoneticPr fontId="1"/>
  </si>
  <si>
    <t>閉所</t>
  </si>
  <si>
    <t>閉所</t>
    <rPh sb="0" eb="2">
      <t>ヘイショ</t>
    </rPh>
    <phoneticPr fontId="1"/>
  </si>
  <si>
    <t>セントピア和室（８組）</t>
    <rPh sb="5" eb="7">
      <t>ワシツ</t>
    </rPh>
    <rPh sb="9" eb="10">
      <t>クミ</t>
    </rPh>
    <phoneticPr fontId="2"/>
  </si>
  <si>
    <t>セントピア和室（１０組）</t>
    <rPh sb="5" eb="7">
      <t>ワシツ</t>
    </rPh>
    <rPh sb="10" eb="11">
      <t>クミ</t>
    </rPh>
    <phoneticPr fontId="2"/>
  </si>
  <si>
    <t>可愛コミュニティセンター</t>
    <phoneticPr fontId="1"/>
  </si>
  <si>
    <t>園庭・室内開放</t>
    <rPh sb="0" eb="2">
      <t>エンテイ</t>
    </rPh>
    <rPh sb="3" eb="7">
      <t>シツナイカイホウ</t>
    </rPh>
    <phoneticPr fontId="1"/>
  </si>
  <si>
    <t>身体測定</t>
    <rPh sb="0" eb="4">
      <t>シンタイソクテイ</t>
    </rPh>
    <phoneticPr fontId="2"/>
  </si>
  <si>
    <t>ひがし農園</t>
    <rPh sb="3" eb="5">
      <t>ノウエン</t>
    </rPh>
    <phoneticPr fontId="1"/>
  </si>
  <si>
    <t>２８日（日）</t>
    <rPh sb="2" eb="3">
      <t>ニチ</t>
    </rPh>
    <rPh sb="4" eb="5">
      <t>ニチ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</si>
</sst>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7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3"/>
      <color theme="1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sz val="16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b/>
      <u/>
      <sz val="14"/>
      <color theme="1"/>
      <name val="ＭＳ Ｐゴシック"/>
      <family val="3"/>
      <charset val="128"/>
      <scheme val="minor"/>
    </font>
    <font>
      <u/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22"/>
      <color theme="1"/>
      <name val="HGP創英角ﾎﾟｯﾌﾟ体"/>
      <family val="3"/>
      <charset val="128"/>
    </font>
    <font>
      <sz val="11"/>
      <color rgb="FFFF0000"/>
      <name val="ＭＳ 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u/>
      <sz val="14"/>
      <color theme="1"/>
      <name val="HGP創英角ｺﾞｼｯｸUB"/>
      <family val="3"/>
      <charset val="128"/>
    </font>
    <font>
      <u/>
      <sz val="11"/>
      <color theme="1"/>
      <name val="ＭＳ Ｐゴシック"/>
      <family val="2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4"/>
      <color rgb="FF000000"/>
      <name val="ＭＳ Ｐゴシック"/>
      <family val="3"/>
      <charset val="128"/>
      <scheme val="minor"/>
    </font>
    <font>
      <b/>
      <sz val="14"/>
      <color theme="1"/>
      <name val="HGP創英角ﾎﾟｯﾌﾟ体"/>
      <family val="3"/>
      <charset val="128"/>
    </font>
    <font>
      <sz val="16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3"/>
      <color theme="1"/>
      <name val="ＭＳ Ｐゴシック"/>
      <family val="2"/>
      <charset val="128"/>
      <scheme val="minor"/>
    </font>
    <font>
      <b/>
      <sz val="14"/>
      <color rgb="FFFF6699"/>
      <name val="ＭＳ Ｐゴシック"/>
      <family val="3"/>
      <charset val="128"/>
      <scheme val="minor"/>
    </font>
    <font>
      <b/>
      <sz val="14"/>
      <color rgb="FFFF3399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4"/>
      <color rgb="FF538DD5"/>
      <name val="ＭＳ Ｐゴシック"/>
      <family val="3"/>
      <charset val="128"/>
      <scheme val="minor"/>
    </font>
    <font>
      <b/>
      <sz val="11"/>
      <color rgb="FFFF0066"/>
      <name val="ＭＳ Ｐゴシック"/>
      <family val="3"/>
      <charset val="128"/>
      <scheme val="minor"/>
    </font>
    <font>
      <b/>
      <sz val="11"/>
      <color rgb="FF538DD5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9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b/>
      <sz val="14"/>
      <color rgb="FFFF9900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b/>
      <sz val="11"/>
      <color rgb="FF538DD5"/>
      <name val="ＭＳ Ｐゴシック"/>
      <family val="2"/>
      <charset val="128"/>
      <scheme val="minor"/>
    </font>
    <font>
      <b/>
      <sz val="11"/>
      <color rgb="FFFF99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EB2B9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B4FCFA"/>
        <bgColor indexed="64"/>
      </patternFill>
    </fill>
    <fill>
      <patternFill patternType="solid">
        <fgColor rgb="FFFFFF00"/>
        <bgColor indexed="64"/>
      </patternFill>
    </fill>
  </fills>
  <borders count="8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 diagonalUp="1">
      <left style="thin">
        <color auto="1"/>
      </left>
      <right/>
      <top style="thin">
        <color auto="1"/>
      </top>
      <bottom/>
      <diagonal style="thin">
        <color auto="1"/>
      </diagonal>
    </border>
    <border diagonalUp="1">
      <left/>
      <right/>
      <top style="thin">
        <color auto="1"/>
      </top>
      <bottom/>
      <diagonal style="thin">
        <color auto="1"/>
      </diagonal>
    </border>
    <border diagonalUp="1">
      <left/>
      <right style="thin">
        <color auto="1"/>
      </right>
      <top style="thin">
        <color auto="1"/>
      </top>
      <bottom/>
      <diagonal style="thin">
        <color auto="1"/>
      </diagonal>
    </border>
    <border diagonalUp="1">
      <left style="thin">
        <color auto="1"/>
      </left>
      <right/>
      <top/>
      <bottom/>
      <diagonal style="thin">
        <color auto="1"/>
      </diagonal>
    </border>
    <border diagonalUp="1">
      <left/>
      <right/>
      <top/>
      <bottom/>
      <diagonal style="thin">
        <color auto="1"/>
      </diagonal>
    </border>
    <border diagonalUp="1">
      <left/>
      <right style="thin">
        <color auto="1"/>
      </right>
      <top/>
      <bottom/>
      <diagonal style="thin">
        <color auto="1"/>
      </diagonal>
    </border>
    <border diagonalUp="1">
      <left style="thin">
        <color auto="1"/>
      </left>
      <right/>
      <top/>
      <bottom style="thin">
        <color auto="1"/>
      </bottom>
      <diagonal style="thin">
        <color auto="1"/>
      </diagonal>
    </border>
    <border diagonalUp="1">
      <left/>
      <right/>
      <top/>
      <bottom style="thin">
        <color auto="1"/>
      </bottom>
      <diagonal style="thin">
        <color auto="1"/>
      </diagonal>
    </border>
    <border diagonalUp="1">
      <left/>
      <right style="thin">
        <color auto="1"/>
      </right>
      <top/>
      <bottom style="thin">
        <color auto="1"/>
      </bottom>
      <diagonal style="thin">
        <color auto="1"/>
      </diagonal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thin">
        <color indexed="64"/>
      </left>
      <right/>
      <top style="thin">
        <color auto="1"/>
      </top>
      <bottom style="dotted">
        <color indexed="64"/>
      </bottom>
      <diagonal/>
    </border>
    <border>
      <left/>
      <right/>
      <top style="thin">
        <color auto="1"/>
      </top>
      <bottom style="dotted">
        <color indexed="64"/>
      </bottom>
      <diagonal/>
    </border>
    <border>
      <left/>
      <right style="thin">
        <color indexed="64"/>
      </right>
      <top style="thin">
        <color auto="1"/>
      </top>
      <bottom style="dotted">
        <color indexed="64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 style="medium">
        <color auto="1"/>
      </top>
      <bottom/>
      <diagonal/>
    </border>
    <border>
      <left/>
      <right style="dotted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ck">
        <color rgb="FF336600"/>
      </left>
      <right style="thin">
        <color auto="1"/>
      </right>
      <top style="thick">
        <color rgb="FF336600"/>
      </top>
      <bottom/>
      <diagonal/>
    </border>
    <border>
      <left style="thin">
        <color auto="1"/>
      </left>
      <right style="thin">
        <color auto="1"/>
      </right>
      <top style="thick">
        <color rgb="FF336600"/>
      </top>
      <bottom/>
      <diagonal/>
    </border>
    <border>
      <left/>
      <right/>
      <top style="thick">
        <color rgb="FF336600"/>
      </top>
      <bottom/>
      <diagonal/>
    </border>
    <border>
      <left/>
      <right style="thick">
        <color rgb="FF336600"/>
      </right>
      <top style="thick">
        <color rgb="FF336600"/>
      </top>
      <bottom/>
      <diagonal/>
    </border>
    <border>
      <left style="thick">
        <color rgb="FF336600"/>
      </left>
      <right style="thin">
        <color auto="1"/>
      </right>
      <top/>
      <bottom/>
      <diagonal/>
    </border>
    <border>
      <left/>
      <right style="thick">
        <color rgb="FF336600"/>
      </right>
      <top/>
      <bottom/>
      <diagonal/>
    </border>
    <border>
      <left/>
      <right style="thick">
        <color rgb="FF336600"/>
      </right>
      <top/>
      <bottom style="thin">
        <color auto="1"/>
      </bottom>
      <diagonal/>
    </border>
    <border>
      <left style="thick">
        <color rgb="FF336600"/>
      </left>
      <right style="thin">
        <color auto="1"/>
      </right>
      <top/>
      <bottom style="thin">
        <color auto="1"/>
      </bottom>
      <diagonal/>
    </border>
    <border>
      <left/>
      <right style="thick">
        <color rgb="FF3366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rgb="FF336600"/>
      </right>
      <top style="thin">
        <color auto="1"/>
      </top>
      <bottom style="thin">
        <color auto="1"/>
      </bottom>
      <diagonal/>
    </border>
    <border>
      <left style="thick">
        <color rgb="FF336600"/>
      </left>
      <right style="thin">
        <color auto="1"/>
      </right>
      <top/>
      <bottom style="thick">
        <color rgb="FF336600"/>
      </bottom>
      <diagonal/>
    </border>
    <border>
      <left/>
      <right/>
      <top/>
      <bottom style="thick">
        <color rgb="FF336600"/>
      </bottom>
      <diagonal/>
    </border>
    <border>
      <left/>
      <right style="thick">
        <color rgb="FF336600"/>
      </right>
      <top/>
      <bottom style="thick">
        <color rgb="FF336600"/>
      </bottom>
      <diagonal/>
    </border>
    <border>
      <left style="dotted">
        <color auto="1"/>
      </left>
      <right/>
      <top/>
      <bottom/>
      <diagonal/>
    </border>
    <border>
      <left style="dotted">
        <color auto="1"/>
      </left>
      <right style="dotted">
        <color auto="1"/>
      </right>
      <top style="double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633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5" xfId="0" applyBorder="1">
      <alignment vertical="center"/>
    </xf>
    <xf numFmtId="0" fontId="0" fillId="0" borderId="11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10" xfId="0" applyBorder="1" applyAlignment="1">
      <alignment horizontal="left" vertical="center" shrinkToFit="1"/>
    </xf>
    <xf numFmtId="0" fontId="0" fillId="0" borderId="10" xfId="0" applyBorder="1" applyAlignment="1">
      <alignment vertical="center" shrinkToFit="1"/>
    </xf>
    <xf numFmtId="0" fontId="0" fillId="0" borderId="11" xfId="0" applyBorder="1" applyAlignment="1">
      <alignment vertical="center" shrinkToFit="1"/>
    </xf>
    <xf numFmtId="0" fontId="0" fillId="0" borderId="0" xfId="0" applyFill="1" applyBorder="1" applyAlignment="1">
      <alignment vertical="center" shrinkToFit="1"/>
    </xf>
    <xf numFmtId="0" fontId="4" fillId="0" borderId="0" xfId="0" applyFont="1">
      <alignment vertical="center"/>
    </xf>
    <xf numFmtId="0" fontId="4" fillId="0" borderId="0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0" xfId="0" applyFont="1" applyFill="1" applyBorder="1">
      <alignment vertical="center"/>
    </xf>
    <xf numFmtId="0" fontId="0" fillId="0" borderId="0" xfId="0" applyFill="1" applyBorder="1" applyAlignment="1">
      <alignment horizontal="center" vertical="center" shrinkToFit="1"/>
    </xf>
    <xf numFmtId="0" fontId="0" fillId="0" borderId="5" xfId="0" applyFill="1" applyBorder="1" applyAlignment="1">
      <alignment horizontal="center" vertical="center"/>
    </xf>
    <xf numFmtId="0" fontId="0" fillId="0" borderId="5" xfId="0" applyFill="1" applyBorder="1" applyAlignment="1">
      <alignment vertical="center" shrinkToFit="1"/>
    </xf>
    <xf numFmtId="0" fontId="0" fillId="0" borderId="5" xfId="0" applyFill="1" applyBorder="1" applyAlignment="1">
      <alignment horizontal="center" vertical="center" shrinkToFit="1"/>
    </xf>
    <xf numFmtId="0" fontId="0" fillId="0" borderId="0" xfId="0" applyFill="1" applyBorder="1" applyAlignment="1">
      <alignment horizontal="left" vertical="center" shrinkToFit="1"/>
    </xf>
    <xf numFmtId="0" fontId="0" fillId="0" borderId="10" xfId="0" applyFill="1" applyBorder="1" applyAlignment="1">
      <alignment vertical="center" shrinkToFit="1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2" borderId="18" xfId="0" applyFill="1" applyBorder="1" applyAlignment="1">
      <alignment horizontal="left" vertical="center" shrinkToFit="1"/>
    </xf>
    <xf numFmtId="0" fontId="7" fillId="2" borderId="17" xfId="0" applyFont="1" applyFill="1" applyBorder="1" applyAlignment="1">
      <alignment horizontal="left" vertical="center" shrinkToFit="1"/>
    </xf>
    <xf numFmtId="0" fontId="8" fillId="2" borderId="15" xfId="0" applyFont="1" applyFill="1" applyBorder="1" applyAlignment="1">
      <alignment horizontal="left" vertical="center" shrinkToFit="1"/>
    </xf>
    <xf numFmtId="0" fontId="8" fillId="2" borderId="17" xfId="0" applyFont="1" applyFill="1" applyBorder="1" applyAlignment="1">
      <alignment horizontal="left" vertical="center" shrinkToFit="1"/>
    </xf>
    <xf numFmtId="0" fontId="8" fillId="2" borderId="0" xfId="0" applyFont="1" applyFill="1">
      <alignment vertical="center"/>
    </xf>
    <xf numFmtId="0" fontId="7" fillId="2" borderId="18" xfId="0" applyFont="1" applyFill="1" applyBorder="1" applyAlignment="1">
      <alignment horizontal="left" vertical="center" shrinkToFit="1"/>
    </xf>
    <xf numFmtId="0" fontId="7" fillId="2" borderId="15" xfId="0" applyFont="1" applyFill="1" applyBorder="1" applyAlignment="1">
      <alignment horizontal="left" shrinkToFit="1"/>
    </xf>
    <xf numFmtId="0" fontId="7" fillId="2" borderId="17" xfId="0" applyFont="1" applyFill="1" applyBorder="1" applyAlignment="1">
      <alignment horizontal="left" shrinkToFit="1"/>
    </xf>
    <xf numFmtId="0" fontId="8" fillId="2" borderId="16" xfId="0" applyFont="1" applyFill="1" applyBorder="1" applyAlignment="1">
      <alignment horizontal="left"/>
    </xf>
    <xf numFmtId="0" fontId="7" fillId="2" borderId="17" xfId="0" applyFont="1" applyFill="1" applyBorder="1" applyAlignment="1">
      <alignment horizontal="left"/>
    </xf>
    <xf numFmtId="0" fontId="11" fillId="0" borderId="25" xfId="0" applyFont="1" applyBorder="1" applyAlignment="1">
      <alignment vertical="center"/>
    </xf>
    <xf numFmtId="0" fontId="11" fillId="0" borderId="14" xfId="0" applyFont="1" applyBorder="1" applyAlignment="1">
      <alignment vertical="center"/>
    </xf>
    <xf numFmtId="0" fontId="6" fillId="0" borderId="12" xfId="0" applyFont="1" applyBorder="1" applyAlignment="1">
      <alignment horizontal="center" vertical="center" shrinkToFit="1"/>
    </xf>
    <xf numFmtId="0" fontId="11" fillId="0" borderId="25" xfId="0" applyFont="1" applyBorder="1">
      <alignment vertical="center"/>
    </xf>
    <xf numFmtId="0" fontId="11" fillId="0" borderId="14" xfId="0" applyFont="1" applyBorder="1">
      <alignment vertical="center"/>
    </xf>
    <xf numFmtId="0" fontId="6" fillId="0" borderId="12" xfId="0" applyFont="1" applyBorder="1" applyAlignment="1">
      <alignment horizontal="center" vertical="center"/>
    </xf>
    <xf numFmtId="49" fontId="6" fillId="0" borderId="12" xfId="0" applyNumberFormat="1" applyFont="1" applyBorder="1" applyAlignment="1">
      <alignment horizontal="center" vertical="center"/>
    </xf>
    <xf numFmtId="0" fontId="10" fillId="2" borderId="17" xfId="0" applyFont="1" applyFill="1" applyBorder="1" applyAlignment="1">
      <alignment horizontal="left" vertical="center" shrinkToFit="1"/>
    </xf>
    <xf numFmtId="0" fontId="8" fillId="2" borderId="17" xfId="0" applyFont="1" applyFill="1" applyBorder="1" applyAlignment="1">
      <alignment horizontal="left"/>
    </xf>
    <xf numFmtId="0" fontId="7" fillId="2" borderId="17" xfId="0" applyFont="1" applyFill="1" applyBorder="1" applyAlignment="1">
      <alignment horizontal="left" vertical="top" shrinkToFit="1"/>
    </xf>
    <xf numFmtId="0" fontId="7" fillId="2" borderId="18" xfId="0" applyFont="1" applyFill="1" applyBorder="1" applyAlignment="1">
      <alignment horizontal="left" vertical="top" shrinkToFit="1"/>
    </xf>
    <xf numFmtId="0" fontId="13" fillId="0" borderId="0" xfId="0" applyFont="1">
      <alignment vertical="center"/>
    </xf>
    <xf numFmtId="0" fontId="13" fillId="0" borderId="12" xfId="0" applyFont="1" applyBorder="1" applyAlignment="1">
      <alignment vertical="center" shrinkToFit="1"/>
    </xf>
    <xf numFmtId="0" fontId="13" fillId="0" borderId="12" xfId="0" applyFont="1" applyFill="1" applyBorder="1" applyAlignment="1">
      <alignment vertical="center" shrinkToFit="1"/>
    </xf>
    <xf numFmtId="0" fontId="13" fillId="2" borderId="12" xfId="0" applyFont="1" applyFill="1" applyBorder="1" applyAlignment="1">
      <alignment horizontal="center" vertical="center" shrinkToFit="1"/>
    </xf>
    <xf numFmtId="0" fontId="13" fillId="0" borderId="12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right" vertical="center" shrinkToFit="1"/>
    </xf>
    <xf numFmtId="0" fontId="0" fillId="0" borderId="4" xfId="0" applyBorder="1">
      <alignment vertical="center"/>
    </xf>
    <xf numFmtId="0" fontId="0" fillId="0" borderId="2" xfId="0" applyFill="1" applyBorder="1" applyAlignment="1">
      <alignment vertical="center" shrinkToFit="1"/>
    </xf>
    <xf numFmtId="0" fontId="0" fillId="0" borderId="2" xfId="0" applyFill="1" applyBorder="1" applyAlignment="1">
      <alignment horizontal="right" vertical="center" shrinkToFit="1"/>
    </xf>
    <xf numFmtId="0" fontId="0" fillId="0" borderId="2" xfId="0" applyFill="1" applyBorder="1" applyAlignment="1">
      <alignment horizontal="center" vertical="center" shrinkToFit="1"/>
    </xf>
    <xf numFmtId="0" fontId="0" fillId="0" borderId="0" xfId="0" applyAlignment="1"/>
    <xf numFmtId="0" fontId="0" fillId="0" borderId="0" xfId="0" applyBorder="1" applyAlignment="1">
      <alignment horizontal="left" vertical="top"/>
    </xf>
    <xf numFmtId="0" fontId="3" fillId="0" borderId="0" xfId="0" applyFont="1" applyAlignment="1">
      <alignment horizontal="center"/>
    </xf>
    <xf numFmtId="0" fontId="0" fillId="0" borderId="0" xfId="0" applyAlignment="1">
      <alignment vertical="top"/>
    </xf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2" fillId="0" borderId="0" xfId="0" applyFont="1" applyFill="1" applyBorder="1" applyAlignment="1"/>
    <xf numFmtId="0" fontId="0" fillId="0" borderId="0" xfId="0" applyBorder="1" applyAlignment="1">
      <alignment horizontal="center" vertical="top"/>
    </xf>
    <xf numFmtId="0" fontId="2" fillId="0" borderId="0" xfId="0" applyFont="1" applyFill="1" applyBorder="1" applyAlignment="1">
      <alignment vertical="top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top"/>
    </xf>
    <xf numFmtId="0" fontId="4" fillId="0" borderId="0" xfId="0" applyFont="1" applyBorder="1" applyAlignment="1">
      <alignment vertical="top"/>
    </xf>
    <xf numFmtId="0" fontId="2" fillId="0" borderId="0" xfId="0" applyFont="1" applyBorder="1" applyAlignment="1">
      <alignment vertical="top"/>
    </xf>
    <xf numFmtId="0" fontId="0" fillId="2" borderId="21" xfId="0" applyFill="1" applyBorder="1">
      <alignment vertical="center"/>
    </xf>
    <xf numFmtId="0" fontId="0" fillId="2" borderId="16" xfId="0" applyFill="1" applyBorder="1">
      <alignment vertical="center"/>
    </xf>
    <xf numFmtId="0" fontId="0" fillId="2" borderId="0" xfId="0" applyFill="1" applyBorder="1">
      <alignment vertical="center"/>
    </xf>
    <xf numFmtId="0" fontId="0" fillId="2" borderId="24" xfId="0" applyFill="1" applyBorder="1">
      <alignment vertical="center"/>
    </xf>
    <xf numFmtId="0" fontId="0" fillId="2" borderId="23" xfId="0" applyFill="1" applyBorder="1">
      <alignment vertical="center"/>
    </xf>
    <xf numFmtId="0" fontId="0" fillId="2" borderId="36" xfId="0" applyFill="1" applyBorder="1">
      <alignment vertical="center"/>
    </xf>
    <xf numFmtId="0" fontId="0" fillId="2" borderId="14" xfId="0" applyFill="1" applyBorder="1">
      <alignment vertical="center"/>
    </xf>
    <xf numFmtId="0" fontId="0" fillId="2" borderId="0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0" xfId="0" applyFill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>
      <alignment vertical="center"/>
    </xf>
    <xf numFmtId="0" fontId="14" fillId="0" borderId="0" xfId="0" applyFont="1" applyFill="1">
      <alignment vertical="center"/>
    </xf>
    <xf numFmtId="0" fontId="15" fillId="2" borderId="0" xfId="0" applyFont="1" applyFill="1">
      <alignment vertical="center"/>
    </xf>
    <xf numFmtId="0" fontId="0" fillId="0" borderId="0" xfId="0" applyFill="1" applyAlignment="1">
      <alignment horizontal="center" vertical="center"/>
    </xf>
    <xf numFmtId="0" fontId="8" fillId="0" borderId="0" xfId="0" applyFont="1">
      <alignment vertical="center"/>
    </xf>
    <xf numFmtId="0" fontId="0" fillId="0" borderId="0" xfId="0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 applyFill="1" applyAlignment="1">
      <alignment vertical="center"/>
    </xf>
    <xf numFmtId="0" fontId="0" fillId="0" borderId="0" xfId="0" applyBorder="1" applyAlignment="1">
      <alignment vertical="center" shrinkToFit="1"/>
    </xf>
    <xf numFmtId="0" fontId="13" fillId="0" borderId="13" xfId="0" applyFont="1" applyFill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8" fillId="0" borderId="12" xfId="0" applyFont="1" applyBorder="1" applyAlignment="1">
      <alignment vertical="center" shrinkToFit="1"/>
    </xf>
    <xf numFmtId="0" fontId="13" fillId="0" borderId="12" xfId="0" applyFont="1" applyFill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22" fillId="0" borderId="0" xfId="0" applyFont="1" applyAlignment="1"/>
    <xf numFmtId="0" fontId="22" fillId="0" borderId="0" xfId="0" applyFont="1">
      <alignment vertical="center"/>
    </xf>
    <xf numFmtId="0" fontId="22" fillId="0" borderId="0" xfId="0" applyFont="1" applyAlignment="1">
      <alignment horizontal="left" vertical="top"/>
    </xf>
    <xf numFmtId="0" fontId="23" fillId="0" borderId="0" xfId="0" applyFont="1" applyAlignment="1">
      <alignment vertical="top"/>
    </xf>
    <xf numFmtId="0" fontId="13" fillId="0" borderId="12" xfId="0" applyFont="1" applyBorder="1" applyAlignment="1">
      <alignment horizontal="right" vertical="center" shrinkToFit="1"/>
    </xf>
    <xf numFmtId="0" fontId="13" fillId="0" borderId="12" xfId="0" applyFont="1" applyFill="1" applyBorder="1" applyAlignment="1">
      <alignment horizontal="right" vertical="center"/>
    </xf>
    <xf numFmtId="0" fontId="24" fillId="2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0" fillId="0" borderId="11" xfId="0" applyBorder="1" applyAlignment="1">
      <alignment horizontal="left" vertical="center" shrinkToFit="1"/>
    </xf>
    <xf numFmtId="0" fontId="0" fillId="3" borderId="21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9" fillId="3" borderId="24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shrinkToFit="1"/>
    </xf>
    <xf numFmtId="0" fontId="7" fillId="2" borderId="18" xfId="0" applyFont="1" applyFill="1" applyBorder="1" applyAlignment="1">
      <alignment horizontal="left" vertical="center"/>
    </xf>
    <xf numFmtId="0" fontId="0" fillId="2" borderId="17" xfId="0" applyFill="1" applyBorder="1" applyAlignment="1">
      <alignment horizontal="left" vertical="center" shrinkToFit="1"/>
    </xf>
    <xf numFmtId="0" fontId="5" fillId="2" borderId="15" xfId="0" applyFont="1" applyFill="1" applyBorder="1" applyAlignment="1">
      <alignment horizontal="left" vertical="center" shrinkToFit="1"/>
    </xf>
    <xf numFmtId="0" fontId="0" fillId="2" borderId="17" xfId="0" applyFill="1" applyBorder="1" applyAlignment="1">
      <alignment horizontal="left" vertical="center" shrinkToFit="1"/>
    </xf>
    <xf numFmtId="0" fontId="5" fillId="2" borderId="17" xfId="0" applyFont="1" applyFill="1" applyBorder="1" applyAlignment="1">
      <alignment horizontal="left" vertical="center" shrinkToFit="1"/>
    </xf>
    <xf numFmtId="0" fontId="16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left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12" xfId="0" applyBorder="1">
      <alignment vertical="center"/>
    </xf>
    <xf numFmtId="0" fontId="0" fillId="0" borderId="12" xfId="0" applyBorder="1" applyAlignment="1">
      <alignment vertical="center" shrinkToFit="1"/>
    </xf>
    <xf numFmtId="0" fontId="0" fillId="0" borderId="15" xfId="0" applyBorder="1" applyAlignment="1">
      <alignment vertical="center" shrinkToFit="1"/>
    </xf>
    <xf numFmtId="0" fontId="26" fillId="0" borderId="12" xfId="0" applyFont="1" applyBorder="1" applyAlignment="1">
      <alignment vertical="center" wrapText="1"/>
    </xf>
    <xf numFmtId="0" fontId="0" fillId="0" borderId="35" xfId="0" applyFont="1" applyBorder="1">
      <alignment vertical="center"/>
    </xf>
    <xf numFmtId="0" fontId="0" fillId="0" borderId="12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5" xfId="0" applyBorder="1">
      <alignment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>
      <alignment vertical="center"/>
    </xf>
    <xf numFmtId="0" fontId="0" fillId="0" borderId="42" xfId="0" applyBorder="1" applyAlignment="1">
      <alignment vertical="center" shrinkToFit="1"/>
    </xf>
    <xf numFmtId="0" fontId="0" fillId="0" borderId="44" xfId="0" applyBorder="1" applyAlignment="1">
      <alignment horizontal="center" vertical="center"/>
    </xf>
    <xf numFmtId="0" fontId="0" fillId="0" borderId="45" xfId="0" applyBorder="1">
      <alignment vertical="center"/>
    </xf>
    <xf numFmtId="0" fontId="0" fillId="0" borderId="45" xfId="0" applyBorder="1" applyAlignment="1">
      <alignment vertical="top" wrapText="1"/>
    </xf>
    <xf numFmtId="0" fontId="0" fillId="0" borderId="45" xfId="0" applyBorder="1" applyAlignment="1">
      <alignment vertical="center" wrapText="1"/>
    </xf>
    <xf numFmtId="0" fontId="26" fillId="0" borderId="12" xfId="0" applyFont="1" applyBorder="1" applyAlignment="1">
      <alignment vertical="center" wrapText="1" shrinkToFit="1"/>
    </xf>
    <xf numFmtId="0" fontId="27" fillId="0" borderId="12" xfId="0" applyFont="1" applyBorder="1" applyAlignment="1">
      <alignment horizontal="left" vertical="center" wrapText="1" shrinkToFit="1"/>
    </xf>
    <xf numFmtId="0" fontId="0" fillId="0" borderId="45" xfId="0" applyFont="1" applyBorder="1" applyAlignment="1">
      <alignment horizontal="left" vertical="center" wrapText="1"/>
    </xf>
    <xf numFmtId="0" fontId="6" fillId="0" borderId="45" xfId="0" applyFont="1" applyBorder="1" applyAlignment="1">
      <alignment horizontal="left" vertical="center"/>
    </xf>
    <xf numFmtId="0" fontId="19" fillId="0" borderId="12" xfId="0" applyFont="1" applyBorder="1" applyAlignment="1">
      <alignment vertical="center" shrinkToFit="1"/>
    </xf>
    <xf numFmtId="0" fontId="0" fillId="0" borderId="45" xfId="0" applyBorder="1" applyAlignment="1">
      <alignment horizontal="left" vertical="center"/>
    </xf>
    <xf numFmtId="0" fontId="0" fillId="0" borderId="49" xfId="0" applyBorder="1" applyAlignment="1">
      <alignment horizontal="center" vertical="center"/>
    </xf>
    <xf numFmtId="0" fontId="0" fillId="0" borderId="50" xfId="0" applyBorder="1">
      <alignment vertical="center"/>
    </xf>
    <xf numFmtId="0" fontId="0" fillId="0" borderId="50" xfId="0" applyBorder="1" applyAlignment="1">
      <alignment vertical="center" shrinkToFit="1"/>
    </xf>
    <xf numFmtId="0" fontId="0" fillId="0" borderId="51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shrinkToFit="1"/>
    </xf>
    <xf numFmtId="0" fontId="0" fillId="0" borderId="0" xfId="0" applyBorder="1" applyAlignment="1">
      <alignment horizontal="left" vertical="center" shrinkToFit="1"/>
    </xf>
    <xf numFmtId="0" fontId="0" fillId="0" borderId="0" xfId="0" applyFont="1" applyBorder="1">
      <alignment vertical="center"/>
    </xf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 shrinkToFit="1"/>
    </xf>
    <xf numFmtId="0" fontId="6" fillId="0" borderId="0" xfId="0" applyFont="1" applyBorder="1">
      <alignment vertical="center"/>
    </xf>
    <xf numFmtId="0" fontId="19" fillId="0" borderId="0" xfId="0" applyFont="1" applyBorder="1" applyAlignment="1">
      <alignment vertical="center" shrinkToFit="1"/>
    </xf>
    <xf numFmtId="0" fontId="26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26" fillId="0" borderId="0" xfId="0" applyFont="1" applyBorder="1" applyAlignment="1">
      <alignment vertical="center" wrapText="1" shrinkToFit="1"/>
    </xf>
    <xf numFmtId="0" fontId="19" fillId="0" borderId="0" xfId="0" applyFont="1" applyBorder="1" applyAlignment="1">
      <alignment vertical="center" wrapText="1"/>
    </xf>
    <xf numFmtId="0" fontId="11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top"/>
    </xf>
    <xf numFmtId="0" fontId="0" fillId="0" borderId="0" xfId="0" applyBorder="1" applyAlignment="1">
      <alignment horizontal="right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right" vertical="center"/>
    </xf>
    <xf numFmtId="0" fontId="4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0" fillId="0" borderId="45" xfId="0" applyBorder="1" applyAlignment="1">
      <alignment horizontal="left" vertical="center" wrapText="1"/>
    </xf>
    <xf numFmtId="0" fontId="15" fillId="0" borderId="0" xfId="0" applyFont="1" applyFill="1">
      <alignment vertical="center"/>
    </xf>
    <xf numFmtId="0" fontId="0" fillId="0" borderId="20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6" fillId="0" borderId="16" xfId="0" applyFont="1" applyBorder="1" applyAlignment="1">
      <alignment vertical="center" wrapText="1"/>
    </xf>
    <xf numFmtId="0" fontId="6" fillId="0" borderId="19" xfId="0" applyFont="1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5" fillId="2" borderId="15" xfId="0" applyFont="1" applyFill="1" applyBorder="1" applyAlignment="1">
      <alignment horizontal="left" vertical="center"/>
    </xf>
    <xf numFmtId="0" fontId="0" fillId="2" borderId="17" xfId="0" applyFill="1" applyBorder="1">
      <alignment vertical="center"/>
    </xf>
    <xf numFmtId="0" fontId="0" fillId="2" borderId="17" xfId="0" applyFill="1" applyBorder="1" applyAlignment="1">
      <alignment horizontal="left" vertical="center"/>
    </xf>
    <xf numFmtId="0" fontId="28" fillId="2" borderId="17" xfId="0" applyFont="1" applyFill="1" applyBorder="1" applyAlignment="1">
      <alignment horizontal="left" vertical="center"/>
    </xf>
    <xf numFmtId="0" fontId="0" fillId="2" borderId="18" xfId="0" applyFill="1" applyBorder="1" applyAlignment="1">
      <alignment horizontal="left" vertical="center"/>
    </xf>
    <xf numFmtId="0" fontId="0" fillId="2" borderId="18" xfId="0" applyFill="1" applyBorder="1">
      <alignment vertical="center"/>
    </xf>
    <xf numFmtId="0" fontId="6" fillId="0" borderId="0" xfId="0" applyFont="1" applyBorder="1" applyAlignment="1">
      <alignment horizontal="left" vertical="top"/>
    </xf>
    <xf numFmtId="0" fontId="0" fillId="0" borderId="0" xfId="0" applyBorder="1" applyAlignment="1">
      <alignment horizontal="center" vertical="center"/>
    </xf>
    <xf numFmtId="0" fontId="4" fillId="0" borderId="52" xfId="0" applyNumberFormat="1" applyFont="1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54" xfId="0" applyFill="1" applyBorder="1" applyAlignment="1">
      <alignment horizontal="center"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2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2" fillId="4" borderId="55" xfId="0" applyFont="1" applyFill="1" applyBorder="1">
      <alignment vertical="center"/>
    </xf>
    <xf numFmtId="0" fontId="2" fillId="4" borderId="56" xfId="0" applyFont="1" applyFill="1" applyBorder="1" applyAlignment="1">
      <alignment vertical="center"/>
    </xf>
    <xf numFmtId="0" fontId="2" fillId="4" borderId="56" xfId="0" applyFont="1" applyFill="1" applyBorder="1" applyAlignment="1"/>
    <xf numFmtId="0" fontId="2" fillId="4" borderId="56" xfId="0" applyFont="1" applyFill="1" applyBorder="1">
      <alignment vertical="center"/>
    </xf>
    <xf numFmtId="0" fontId="2" fillId="4" borderId="56" xfId="0" applyFont="1" applyFill="1" applyBorder="1" applyAlignment="1">
      <alignment horizontal="left" vertical="top"/>
    </xf>
    <xf numFmtId="0" fontId="0" fillId="4" borderId="56" xfId="0" applyFill="1" applyBorder="1">
      <alignment vertical="center"/>
    </xf>
    <xf numFmtId="0" fontId="2" fillId="4" borderId="57" xfId="0" applyFont="1" applyFill="1" applyBorder="1">
      <alignment vertical="center"/>
    </xf>
    <xf numFmtId="0" fontId="2" fillId="4" borderId="24" xfId="0" applyFont="1" applyFill="1" applyBorder="1">
      <alignment vertical="center"/>
    </xf>
    <xf numFmtId="0" fontId="2" fillId="4" borderId="23" xfId="0" applyFont="1" applyFill="1" applyBorder="1">
      <alignment vertical="center"/>
    </xf>
    <xf numFmtId="0" fontId="0" fillId="2" borderId="55" xfId="0" applyFill="1" applyBorder="1" applyAlignment="1">
      <alignment horizontal="left" vertical="top"/>
    </xf>
    <xf numFmtId="0" fontId="0" fillId="2" borderId="56" xfId="0" applyFill="1" applyBorder="1">
      <alignment vertical="center"/>
    </xf>
    <xf numFmtId="0" fontId="4" fillId="2" borderId="56" xfId="0" applyFont="1" applyFill="1" applyBorder="1" applyAlignment="1">
      <alignment vertical="center"/>
    </xf>
    <xf numFmtId="0" fontId="0" fillId="2" borderId="57" xfId="0" applyFill="1" applyBorder="1">
      <alignment vertical="center"/>
    </xf>
    <xf numFmtId="0" fontId="0" fillId="2" borderId="0" xfId="0" applyFill="1" applyBorder="1" applyAlignment="1">
      <alignment horizontal="left" vertical="top"/>
    </xf>
    <xf numFmtId="0" fontId="2" fillId="2" borderId="0" xfId="0" applyFont="1" applyFill="1" applyAlignment="1">
      <alignment vertical="top"/>
    </xf>
    <xf numFmtId="0" fontId="0" fillId="2" borderId="58" xfId="0" applyFill="1" applyBorder="1">
      <alignment vertical="center"/>
    </xf>
    <xf numFmtId="0" fontId="0" fillId="2" borderId="59" xfId="0" applyFill="1" applyBorder="1">
      <alignment vertical="center"/>
    </xf>
    <xf numFmtId="0" fontId="0" fillId="2" borderId="60" xfId="0" applyFill="1" applyBorder="1">
      <alignment vertical="center"/>
    </xf>
    <xf numFmtId="0" fontId="22" fillId="2" borderId="0" xfId="0" applyFont="1" applyFill="1" applyAlignment="1">
      <alignment horizontal="left" vertical="top"/>
    </xf>
    <xf numFmtId="0" fontId="23" fillId="2" borderId="0" xfId="0" applyFont="1" applyFill="1" applyAlignment="1">
      <alignment vertical="top"/>
    </xf>
    <xf numFmtId="0" fontId="36" fillId="0" borderId="10" xfId="0" applyFont="1" applyBorder="1" applyAlignment="1">
      <alignment vertical="center" shrinkToFit="1"/>
    </xf>
    <xf numFmtId="0" fontId="37" fillId="0" borderId="10" xfId="0" applyFont="1" applyBorder="1" applyAlignment="1">
      <alignment vertical="center" shrinkToFit="1"/>
    </xf>
    <xf numFmtId="0" fontId="0" fillId="2" borderId="20" xfId="0" applyFill="1" applyBorder="1" applyAlignment="1">
      <alignment horizontal="left" vertical="top"/>
    </xf>
    <xf numFmtId="0" fontId="0" fillId="2" borderId="20" xfId="0" applyFill="1" applyBorder="1">
      <alignment vertical="center"/>
    </xf>
    <xf numFmtId="0" fontId="4" fillId="2" borderId="21" xfId="0" applyFont="1" applyFill="1" applyBorder="1" applyAlignment="1">
      <alignment vertical="top"/>
    </xf>
    <xf numFmtId="0" fontId="0" fillId="2" borderId="22" xfId="0" applyFill="1" applyBorder="1">
      <alignment vertical="center"/>
    </xf>
    <xf numFmtId="0" fontId="2" fillId="2" borderId="21" xfId="0" applyFont="1" applyFill="1" applyBorder="1" applyAlignment="1">
      <alignment vertical="top"/>
    </xf>
    <xf numFmtId="0" fontId="2" fillId="2" borderId="21" xfId="0" applyFont="1" applyFill="1" applyBorder="1" applyAlignment="1"/>
    <xf numFmtId="0" fontId="23" fillId="2" borderId="21" xfId="0" applyFont="1" applyFill="1" applyBorder="1" applyAlignment="1">
      <alignment vertical="top"/>
    </xf>
    <xf numFmtId="0" fontId="16" fillId="0" borderId="10" xfId="0" applyFont="1" applyFill="1" applyBorder="1" applyAlignment="1">
      <alignment vertical="center" shrinkToFit="1"/>
    </xf>
    <xf numFmtId="0" fontId="16" fillId="0" borderId="10" xfId="0" applyFont="1" applyBorder="1" applyAlignment="1">
      <alignment vertical="center" shrinkToFit="1"/>
    </xf>
    <xf numFmtId="0" fontId="16" fillId="0" borderId="11" xfId="0" applyFont="1" applyFill="1" applyBorder="1" applyAlignment="1">
      <alignment vertical="center" shrinkToFit="1"/>
    </xf>
    <xf numFmtId="0" fontId="36" fillId="0" borderId="0" xfId="0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6" fillId="0" borderId="9" xfId="0" applyFont="1" applyBorder="1" applyAlignment="1">
      <alignment vertical="center" shrinkToFit="1"/>
    </xf>
    <xf numFmtId="0" fontId="0" fillId="0" borderId="62" xfId="0" applyFill="1" applyBorder="1" applyAlignment="1">
      <alignment vertical="center" shrinkToFit="1"/>
    </xf>
    <xf numFmtId="0" fontId="36" fillId="0" borderId="2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right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>
      <alignment vertical="center"/>
    </xf>
    <xf numFmtId="0" fontId="16" fillId="0" borderId="0" xfId="0" applyFont="1">
      <alignment vertical="center"/>
    </xf>
    <xf numFmtId="0" fontId="2" fillId="6" borderId="21" xfId="0" applyFont="1" applyFill="1" applyBorder="1" applyAlignment="1">
      <alignment vertical="center"/>
    </xf>
    <xf numFmtId="0" fontId="2" fillId="6" borderId="24" xfId="0" applyFont="1" applyFill="1" applyBorder="1" applyAlignment="1">
      <alignment vertical="center"/>
    </xf>
    <xf numFmtId="0" fontId="13" fillId="0" borderId="12" xfId="0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horizontal="center" vertical="center"/>
    </xf>
    <xf numFmtId="0" fontId="13" fillId="2" borderId="0" xfId="0" applyFont="1" applyFill="1" applyBorder="1" applyAlignment="1">
      <alignment horizontal="center" vertical="center" shrinkToFit="1"/>
    </xf>
    <xf numFmtId="0" fontId="13" fillId="0" borderId="0" xfId="0" applyFont="1" applyBorder="1" applyAlignment="1">
      <alignment vertical="center" shrinkToFi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horizontal="center" vertical="center"/>
    </xf>
    <xf numFmtId="0" fontId="8" fillId="7" borderId="12" xfId="0" applyFont="1" applyFill="1" applyBorder="1" applyAlignment="1">
      <alignment horizontal="center" vertical="center" shrinkToFit="1"/>
    </xf>
    <xf numFmtId="0" fontId="7" fillId="7" borderId="12" xfId="0" applyFont="1" applyFill="1" applyBorder="1" applyAlignment="1">
      <alignment horizontal="center" vertical="center" shrinkToFit="1"/>
    </xf>
    <xf numFmtId="0" fontId="7" fillId="7" borderId="14" xfId="0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vertical="center" shrinkToFit="1"/>
    </xf>
    <xf numFmtId="0" fontId="6" fillId="0" borderId="0" xfId="0" applyFont="1" applyBorder="1" applyAlignment="1">
      <alignment vertical="center" shrinkToFit="1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6" fillId="0" borderId="5" xfId="0" applyFont="1" applyFill="1" applyBorder="1" applyAlignment="1">
      <alignment vertical="center" shrinkToFit="1"/>
    </xf>
    <xf numFmtId="0" fontId="2" fillId="0" borderId="0" xfId="0" applyFont="1" applyBorder="1" applyAlignment="1">
      <alignment vertical="center" wrapText="1"/>
    </xf>
    <xf numFmtId="0" fontId="0" fillId="0" borderId="0" xfId="0" applyFo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0" fontId="16" fillId="0" borderId="0" xfId="0" applyFont="1" applyBorder="1" applyAlignment="1">
      <alignment vertical="center" shrinkToFit="1"/>
    </xf>
    <xf numFmtId="0" fontId="16" fillId="0" borderId="0" xfId="0" applyFont="1" applyFill="1" applyBorder="1" applyAlignment="1">
      <alignment vertical="center" shrinkToFit="1"/>
    </xf>
    <xf numFmtId="0" fontId="13" fillId="0" borderId="62" xfId="0" applyFont="1" applyFill="1" applyBorder="1" applyAlignment="1">
      <alignment horizontal="center" vertical="center" shrinkToFit="1"/>
    </xf>
    <xf numFmtId="0" fontId="37" fillId="0" borderId="10" xfId="0" applyFont="1" applyBorder="1" applyAlignment="1">
      <alignment horizontal="left" vertical="center" shrinkToFit="1"/>
    </xf>
    <xf numFmtId="0" fontId="37" fillId="0" borderId="10" xfId="0" applyFont="1" applyFill="1" applyBorder="1" applyAlignment="1">
      <alignment vertical="center" shrinkToFit="1"/>
    </xf>
    <xf numFmtId="0" fontId="37" fillId="0" borderId="10" xfId="0" applyFont="1" applyBorder="1">
      <alignment vertical="center"/>
    </xf>
    <xf numFmtId="0" fontId="45" fillId="0" borderId="10" xfId="0" applyFont="1" applyBorder="1">
      <alignment vertical="center"/>
    </xf>
    <xf numFmtId="0" fontId="45" fillId="0" borderId="10" xfId="0" applyFont="1" applyBorder="1" applyAlignment="1">
      <alignment vertical="center" shrinkToFit="1"/>
    </xf>
    <xf numFmtId="0" fontId="45" fillId="0" borderId="10" xfId="0" applyFont="1" applyFill="1" applyBorder="1" applyAlignment="1">
      <alignment vertical="center" shrinkToFit="1"/>
    </xf>
    <xf numFmtId="0" fontId="37" fillId="0" borderId="19" xfId="0" applyFont="1" applyBorder="1" applyAlignment="1">
      <alignment vertical="center" shrinkToFit="1"/>
    </xf>
    <xf numFmtId="0" fontId="37" fillId="0" borderId="19" xfId="0" applyFont="1" applyFill="1" applyBorder="1" applyAlignment="1">
      <alignment vertical="center" shrinkToFit="1"/>
    </xf>
    <xf numFmtId="0" fontId="45" fillId="0" borderId="19" xfId="0" applyFont="1" applyBorder="1" applyAlignment="1">
      <alignment vertical="center" shrinkToFit="1"/>
    </xf>
    <xf numFmtId="0" fontId="45" fillId="0" borderId="19" xfId="0" applyFont="1" applyFill="1" applyBorder="1" applyAlignment="1">
      <alignment vertical="center" shrinkToFit="1"/>
    </xf>
    <xf numFmtId="0" fontId="0" fillId="2" borderId="0" xfId="0" applyFont="1" applyFill="1" applyBorder="1">
      <alignment vertical="center"/>
    </xf>
    <xf numFmtId="0" fontId="0" fillId="0" borderId="24" xfId="0" applyFill="1" applyBorder="1" applyAlignment="1">
      <alignment vertical="center"/>
    </xf>
    <xf numFmtId="0" fontId="0" fillId="0" borderId="24" xfId="0" applyFill="1" applyBorder="1" applyAlignment="1">
      <alignment horizontal="right" vertical="center"/>
    </xf>
    <xf numFmtId="0" fontId="0" fillId="0" borderId="24" xfId="0" applyFill="1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4" fillId="0" borderId="24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4" xfId="0" applyBorder="1">
      <alignment vertical="center"/>
    </xf>
    <xf numFmtId="0" fontId="0" fillId="0" borderId="22" xfId="0" applyBorder="1" applyAlignment="1">
      <alignment horizontal="center" vertical="center"/>
    </xf>
    <xf numFmtId="0" fontId="6" fillId="0" borderId="23" xfId="0" applyFont="1" applyBorder="1" applyAlignment="1">
      <alignment vertical="center" wrapText="1"/>
    </xf>
    <xf numFmtId="0" fontId="2" fillId="0" borderId="24" xfId="0" applyFont="1" applyBorder="1" applyAlignment="1">
      <alignment vertical="center" wrapText="1"/>
    </xf>
    <xf numFmtId="0" fontId="45" fillId="0" borderId="24" xfId="0" applyFont="1" applyBorder="1" applyAlignment="1">
      <alignment horizontal="center" vertical="center"/>
    </xf>
    <xf numFmtId="0" fontId="13" fillId="0" borderId="24" xfId="0" applyFont="1" applyBorder="1" applyAlignment="1">
      <alignment vertical="center" shrinkToFit="1"/>
    </xf>
    <xf numFmtId="0" fontId="13" fillId="0" borderId="66" xfId="0" applyFont="1" applyFill="1" applyBorder="1" applyAlignment="1">
      <alignment horizontal="center" vertical="center" shrinkToFit="1"/>
    </xf>
    <xf numFmtId="0" fontId="6" fillId="0" borderId="24" xfId="0" applyFont="1" applyFill="1" applyBorder="1" applyAlignment="1">
      <alignment vertical="center" shrinkToFit="1"/>
    </xf>
    <xf numFmtId="0" fontId="45" fillId="0" borderId="67" xfId="0" applyFont="1" applyBorder="1" applyAlignment="1">
      <alignment vertical="center" shrinkToFit="1"/>
    </xf>
    <xf numFmtId="0" fontId="46" fillId="0" borderId="0" xfId="0" applyFont="1" applyFill="1" applyBorder="1" applyAlignment="1">
      <alignment horizontal="right" vertical="center"/>
    </xf>
    <xf numFmtId="0" fontId="46" fillId="0" borderId="0" xfId="0" applyFont="1" applyBorder="1" applyAlignment="1">
      <alignment horizontal="right" vertical="center" shrinkToFit="1"/>
    </xf>
    <xf numFmtId="0" fontId="0" fillId="0" borderId="0" xfId="0" applyFont="1" applyBorder="1" applyAlignment="1">
      <alignment horizontal="right" vertical="center"/>
    </xf>
    <xf numFmtId="0" fontId="46" fillId="0" borderId="0" xfId="0" applyFont="1" applyBorder="1" applyAlignment="1">
      <alignment horizontal="right" vertical="center"/>
    </xf>
    <xf numFmtId="0" fontId="6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right" vertical="center" shrinkToFit="1"/>
    </xf>
    <xf numFmtId="0" fontId="6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 shrinkToFit="1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>
      <alignment vertical="center"/>
    </xf>
    <xf numFmtId="0" fontId="0" fillId="0" borderId="0" xfId="0" applyFont="1" applyFill="1" applyBorder="1" applyAlignment="1">
      <alignment vertical="center" shrinkToFit="1"/>
    </xf>
    <xf numFmtId="0" fontId="0" fillId="0" borderId="62" xfId="0" applyFont="1" applyFill="1" applyBorder="1" applyAlignment="1">
      <alignment vertical="center" shrinkToFit="1"/>
    </xf>
    <xf numFmtId="0" fontId="0" fillId="0" borderId="0" xfId="0" applyFont="1" applyFill="1" applyBorder="1" applyAlignment="1">
      <alignment horizontal="right" vertical="center" shrinkToFit="1"/>
    </xf>
    <xf numFmtId="0" fontId="0" fillId="0" borderId="0" xfId="0" applyFont="1" applyFill="1" applyBorder="1" applyAlignment="1">
      <alignment horizontal="center" vertical="center" shrinkToFit="1"/>
    </xf>
    <xf numFmtId="0" fontId="0" fillId="0" borderId="5" xfId="0" applyFont="1" applyFill="1" applyBorder="1" applyAlignment="1">
      <alignment vertical="center" shrinkToFit="1"/>
    </xf>
    <xf numFmtId="0" fontId="0" fillId="0" borderId="61" xfId="0" applyFont="1" applyFill="1" applyBorder="1" applyAlignment="1">
      <alignment vertical="center" shrinkToFit="1"/>
    </xf>
    <xf numFmtId="0" fontId="0" fillId="0" borderId="5" xfId="0" applyFont="1" applyFill="1" applyBorder="1" applyAlignment="1">
      <alignment horizontal="center" vertical="center" shrinkToFit="1"/>
    </xf>
    <xf numFmtId="0" fontId="6" fillId="0" borderId="2" xfId="0" applyFont="1" applyFill="1" applyBorder="1" applyAlignment="1">
      <alignment vertical="center" shrinkToFit="1"/>
    </xf>
    <xf numFmtId="0" fontId="6" fillId="0" borderId="2" xfId="0" applyFont="1" applyFill="1" applyBorder="1" applyAlignment="1">
      <alignment horizontal="right" vertical="center" shrinkToFit="1"/>
    </xf>
    <xf numFmtId="0" fontId="6" fillId="0" borderId="5" xfId="0" applyFont="1" applyFill="1" applyBorder="1" applyAlignment="1">
      <alignment horizontal="right" vertical="center" shrinkToFit="1"/>
    </xf>
    <xf numFmtId="0" fontId="6" fillId="0" borderId="5" xfId="0" applyFont="1" applyBorder="1">
      <alignment vertical="center"/>
    </xf>
    <xf numFmtId="0" fontId="6" fillId="0" borderId="5" xfId="0" applyFont="1" applyBorder="1" applyAlignment="1">
      <alignment horizontal="right" vertical="center"/>
    </xf>
    <xf numFmtId="0" fontId="6" fillId="0" borderId="62" xfId="0" applyFont="1" applyFill="1" applyBorder="1" applyAlignment="1">
      <alignment horizontal="center" vertical="center" shrinkToFit="1"/>
    </xf>
    <xf numFmtId="0" fontId="6" fillId="0" borderId="63" xfId="0" applyFont="1" applyFill="1" applyBorder="1" applyAlignment="1">
      <alignment horizontal="center" vertical="center" shrinkToFit="1"/>
    </xf>
    <xf numFmtId="0" fontId="6" fillId="0" borderId="62" xfId="0" applyFont="1" applyBorder="1" applyAlignment="1">
      <alignment horizontal="center" vertical="center"/>
    </xf>
    <xf numFmtId="0" fontId="6" fillId="0" borderId="61" xfId="0" applyFont="1" applyFill="1" applyBorder="1" applyAlignment="1">
      <alignment horizontal="center" vertical="center" shrinkToFit="1"/>
    </xf>
    <xf numFmtId="0" fontId="6" fillId="0" borderId="61" xfId="0" applyFon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46" fillId="0" borderId="0" xfId="0" applyFont="1" applyFill="1" applyBorder="1" applyAlignment="1">
      <alignment horizontal="right" vertical="center" shrinkToFit="1"/>
    </xf>
    <xf numFmtId="0" fontId="46" fillId="0" borderId="24" xfId="0" applyFont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49" fontId="6" fillId="0" borderId="0" xfId="0" applyNumberFormat="1" applyFont="1" applyBorder="1" applyAlignment="1">
      <alignment horizontal="right" vertical="center"/>
    </xf>
    <xf numFmtId="0" fontId="0" fillId="2" borderId="70" xfId="0" applyFill="1" applyBorder="1">
      <alignment vertical="center"/>
    </xf>
    <xf numFmtId="0" fontId="0" fillId="2" borderId="71" xfId="0" applyFill="1" applyBorder="1">
      <alignment vertical="center"/>
    </xf>
    <xf numFmtId="0" fontId="0" fillId="2" borderId="73" xfId="0" applyFill="1" applyBorder="1">
      <alignment vertical="center"/>
    </xf>
    <xf numFmtId="0" fontId="0" fillId="2" borderId="74" xfId="0" applyFill="1" applyBorder="1">
      <alignment vertical="center"/>
    </xf>
    <xf numFmtId="0" fontId="0" fillId="2" borderId="76" xfId="0" applyFill="1" applyBorder="1">
      <alignment vertical="center"/>
    </xf>
    <xf numFmtId="0" fontId="0" fillId="2" borderId="77" xfId="0" applyFill="1" applyBorder="1" applyAlignment="1">
      <alignment horizontal="center" vertical="center"/>
    </xf>
    <xf numFmtId="0" fontId="0" fillId="2" borderId="79" xfId="0" applyFill="1" applyBorder="1">
      <alignment vertical="center"/>
    </xf>
    <xf numFmtId="0" fontId="0" fillId="2" borderId="80" xfId="0" applyFill="1" applyBorder="1">
      <alignment vertical="center"/>
    </xf>
    <xf numFmtId="0" fontId="0" fillId="8" borderId="68" xfId="0" applyFill="1" applyBorder="1">
      <alignment vertical="center"/>
    </xf>
    <xf numFmtId="0" fontId="0" fillId="8" borderId="72" xfId="0" applyFill="1" applyBorder="1">
      <alignment vertical="center"/>
    </xf>
    <xf numFmtId="0" fontId="0" fillId="8" borderId="75" xfId="0" applyFill="1" applyBorder="1">
      <alignment vertical="center"/>
    </xf>
    <xf numFmtId="0" fontId="0" fillId="8" borderId="72" xfId="0" applyFill="1" applyBorder="1" applyAlignment="1">
      <alignment horizontal="center" vertical="center"/>
    </xf>
    <xf numFmtId="0" fontId="0" fillId="8" borderId="75" xfId="0" applyFill="1" applyBorder="1" applyAlignment="1">
      <alignment horizontal="center" vertical="center"/>
    </xf>
    <xf numFmtId="0" fontId="0" fillId="8" borderId="78" xfId="0" applyFill="1" applyBorder="1">
      <alignment vertical="center"/>
    </xf>
    <xf numFmtId="0" fontId="6" fillId="0" borderId="2" xfId="0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0" fillId="0" borderId="62" xfId="0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shrinkToFit="1"/>
    </xf>
    <xf numFmtId="0" fontId="6" fillId="0" borderId="81" xfId="0" applyFont="1" applyFill="1" applyBorder="1" applyAlignment="1">
      <alignment horizontal="left" vertical="center" shrinkToFit="1"/>
    </xf>
    <xf numFmtId="0" fontId="2" fillId="0" borderId="0" xfId="0" applyFont="1" applyBorder="1" applyAlignment="1">
      <alignment vertical="center" shrinkToFit="1"/>
    </xf>
    <xf numFmtId="0" fontId="6" fillId="0" borderId="5" xfId="0" applyFont="1" applyFill="1" applyBorder="1" applyAlignment="1">
      <alignment horizontal="center" vertical="center" shrinkToFit="1"/>
    </xf>
    <xf numFmtId="0" fontId="0" fillId="0" borderId="53" xfId="0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 shrinkToFit="1"/>
    </xf>
    <xf numFmtId="0" fontId="0" fillId="0" borderId="5" xfId="0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 shrinkToFit="1"/>
    </xf>
    <xf numFmtId="0" fontId="0" fillId="0" borderId="5" xfId="0" applyFont="1" applyFill="1" applyBorder="1" applyAlignment="1">
      <alignment horizontal="left" vertical="center" shrinkToFit="1"/>
    </xf>
    <xf numFmtId="0" fontId="0" fillId="0" borderId="0" xfId="0" applyFill="1" applyAlignment="1">
      <alignment horizontal="left" vertical="center"/>
    </xf>
    <xf numFmtId="0" fontId="6" fillId="0" borderId="2" xfId="0" applyFont="1" applyFill="1" applyBorder="1" applyAlignment="1">
      <alignment horizontal="left" vertical="center" shrinkToFit="1"/>
    </xf>
    <xf numFmtId="0" fontId="6" fillId="0" borderId="5" xfId="0" applyFont="1" applyFill="1" applyBorder="1" applyAlignment="1">
      <alignment horizontal="left" vertical="center" shrinkToFit="1"/>
    </xf>
    <xf numFmtId="0" fontId="6" fillId="0" borderId="0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13" fillId="0" borderId="0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left" vertical="center" shrinkToFit="1"/>
    </xf>
    <xf numFmtId="0" fontId="6" fillId="0" borderId="0" xfId="0" applyFont="1" applyBorder="1" applyAlignment="1">
      <alignment horizontal="center" vertical="center" shrinkToFit="1"/>
    </xf>
    <xf numFmtId="0" fontId="17" fillId="0" borderId="0" xfId="0" applyFont="1" applyFill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4" fillId="2" borderId="21" xfId="0" applyFont="1" applyFill="1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5" xfId="0" applyFill="1" applyBorder="1" applyAlignment="1">
      <alignment horizontal="left" vertical="center" shrinkToFit="1"/>
    </xf>
    <xf numFmtId="0" fontId="0" fillId="0" borderId="5" xfId="0" applyFill="1" applyBorder="1" applyAlignment="1">
      <alignment horizontal="right" vertical="center" shrinkToFit="1"/>
    </xf>
    <xf numFmtId="0" fontId="0" fillId="0" borderId="5" xfId="0" applyFill="1" applyBorder="1" applyAlignment="1">
      <alignment horizontal="left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right" vertical="center"/>
    </xf>
    <xf numFmtId="0" fontId="0" fillId="0" borderId="63" xfId="0" applyFill="1" applyBorder="1" applyAlignment="1">
      <alignment vertical="center" shrinkToFit="1"/>
    </xf>
    <xf numFmtId="0" fontId="0" fillId="0" borderId="62" xfId="0" applyBorder="1">
      <alignment vertical="center"/>
    </xf>
    <xf numFmtId="0" fontId="0" fillId="0" borderId="61" xfId="0" applyFill="1" applyBorder="1" applyAlignment="1">
      <alignment vertical="center" shrinkToFit="1"/>
    </xf>
    <xf numFmtId="0" fontId="0" fillId="0" borderId="62" xfId="0" applyFill="1" applyBorder="1" applyAlignment="1">
      <alignment horizontal="left" vertical="center" shrinkToFit="1"/>
    </xf>
    <xf numFmtId="0" fontId="0" fillId="0" borderId="61" xfId="0" applyFill="1" applyBorder="1" applyAlignment="1">
      <alignment horizontal="left" vertical="center" shrinkToFit="1"/>
    </xf>
    <xf numFmtId="0" fontId="0" fillId="0" borderId="61" xfId="0" applyBorder="1">
      <alignment vertical="center"/>
    </xf>
    <xf numFmtId="0" fontId="0" fillId="0" borderId="43" xfId="0" applyBorder="1" applyAlignment="1">
      <alignment vertical="center" wrapText="1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shrinkToFit="1"/>
    </xf>
    <xf numFmtId="0" fontId="20" fillId="0" borderId="0" xfId="0" applyFont="1" applyFill="1">
      <alignment vertical="center"/>
    </xf>
    <xf numFmtId="0" fontId="21" fillId="0" borderId="0" xfId="0" applyFont="1" applyFill="1">
      <alignment vertical="center"/>
    </xf>
    <xf numFmtId="0" fontId="0" fillId="0" borderId="12" xfId="0" applyFill="1" applyBorder="1" applyAlignment="1">
      <alignment horizontal="center" vertical="center"/>
    </xf>
    <xf numFmtId="0" fontId="0" fillId="0" borderId="12" xfId="0" applyFill="1" applyBorder="1" applyAlignment="1">
      <alignment vertical="center"/>
    </xf>
    <xf numFmtId="0" fontId="0" fillId="0" borderId="25" xfId="0" applyFill="1" applyBorder="1" applyAlignment="1">
      <alignment vertical="center"/>
    </xf>
    <xf numFmtId="0" fontId="0" fillId="0" borderId="14" xfId="0" applyFill="1" applyBorder="1">
      <alignment vertical="center"/>
    </xf>
    <xf numFmtId="0" fontId="0" fillId="0" borderId="12" xfId="0" applyFill="1" applyBorder="1">
      <alignment vertical="center"/>
    </xf>
    <xf numFmtId="0" fontId="0" fillId="0" borderId="25" xfId="0" applyFill="1" applyBorder="1">
      <alignment vertical="center"/>
    </xf>
    <xf numFmtId="0" fontId="0" fillId="0" borderId="36" xfId="0" applyFill="1" applyBorder="1">
      <alignment vertical="center"/>
    </xf>
    <xf numFmtId="0" fontId="0" fillId="0" borderId="82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4" fillId="0" borderId="21" xfId="0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vertical="center" shrinkToFit="1"/>
    </xf>
    <xf numFmtId="0" fontId="13" fillId="0" borderId="84" xfId="0" applyFont="1" applyFill="1" applyBorder="1" applyAlignment="1">
      <alignment horizontal="center" vertical="center" shrinkToFit="1"/>
    </xf>
    <xf numFmtId="0" fontId="6" fillId="0" borderId="21" xfId="0" applyFont="1" applyFill="1" applyBorder="1" applyAlignment="1">
      <alignment horizontal="left" vertical="center" shrinkToFit="1"/>
    </xf>
    <xf numFmtId="0" fontId="46" fillId="0" borderId="21" xfId="0" applyFont="1" applyFill="1" applyBorder="1" applyAlignment="1">
      <alignment horizontal="right" vertical="center"/>
    </xf>
    <xf numFmtId="0" fontId="13" fillId="2" borderId="21" xfId="0" applyFont="1" applyFill="1" applyBorder="1" applyAlignment="1">
      <alignment horizontal="center" vertical="center"/>
    </xf>
    <xf numFmtId="0" fontId="37" fillId="0" borderId="83" xfId="0" applyFont="1" applyBorder="1" applyAlignment="1">
      <alignment horizontal="left" vertical="center" shrinkToFit="1"/>
    </xf>
    <xf numFmtId="0" fontId="0" fillId="0" borderId="0" xfId="0" applyFont="1" applyBorder="1" applyAlignment="1">
      <alignment horizontal="center" vertical="center"/>
    </xf>
    <xf numFmtId="0" fontId="42" fillId="0" borderId="24" xfId="0" applyFont="1" applyFill="1" applyBorder="1" applyAlignment="1">
      <alignment horizontal="center" vertical="center"/>
    </xf>
    <xf numFmtId="0" fontId="13" fillId="9" borderId="12" xfId="0" applyFont="1" applyFill="1" applyBorder="1" applyAlignment="1">
      <alignment horizontal="center" vertical="center"/>
    </xf>
    <xf numFmtId="0" fontId="13" fillId="9" borderId="12" xfId="0" applyFont="1" applyFill="1" applyBorder="1" applyAlignment="1">
      <alignment horizontal="centerContinuous" vertical="center"/>
    </xf>
    <xf numFmtId="0" fontId="13" fillId="9" borderId="25" xfId="0" applyFont="1" applyFill="1" applyBorder="1" applyAlignment="1">
      <alignment horizontal="centerContinuous" vertical="center"/>
    </xf>
    <xf numFmtId="0" fontId="39" fillId="9" borderId="12" xfId="0" applyFont="1" applyFill="1" applyBorder="1" applyAlignment="1">
      <alignment horizontal="center" vertical="center" wrapText="1"/>
    </xf>
    <xf numFmtId="0" fontId="13" fillId="9" borderId="12" xfId="0" applyFont="1" applyFill="1" applyBorder="1" applyAlignment="1">
      <alignment horizontal="center" vertical="center" wrapText="1"/>
    </xf>
    <xf numFmtId="0" fontId="0" fillId="9" borderId="25" xfId="0" applyFill="1" applyBorder="1" applyAlignment="1">
      <alignment horizontal="center" vertical="center"/>
    </xf>
    <xf numFmtId="0" fontId="4" fillId="9" borderId="14" xfId="0" applyFont="1" applyFill="1" applyBorder="1" applyAlignment="1">
      <alignment horizontal="center" vertical="center"/>
    </xf>
    <xf numFmtId="0" fontId="4" fillId="9" borderId="36" xfId="0" applyFont="1" applyFill="1" applyBorder="1" applyAlignment="1">
      <alignment horizontal="center" vertical="center"/>
    </xf>
    <xf numFmtId="0" fontId="43" fillId="9" borderId="21" xfId="0" applyFont="1" applyFill="1" applyBorder="1" applyAlignment="1">
      <alignment horizontal="center" vertical="center"/>
    </xf>
    <xf numFmtId="0" fontId="13" fillId="9" borderId="15" xfId="0" applyFont="1" applyFill="1" applyBorder="1" applyAlignment="1">
      <alignment horizontal="center" vertical="center" wrapText="1"/>
    </xf>
    <xf numFmtId="0" fontId="39" fillId="9" borderId="15" xfId="0" applyFont="1" applyFill="1" applyBorder="1" applyAlignment="1">
      <alignment horizontal="center" vertical="center" wrapText="1"/>
    </xf>
    <xf numFmtId="0" fontId="13" fillId="9" borderId="15" xfId="0" applyFont="1" applyFill="1" applyBorder="1" applyAlignment="1">
      <alignment horizontal="right" vertical="center"/>
    </xf>
    <xf numFmtId="0" fontId="13" fillId="9" borderId="15" xfId="0" applyFont="1" applyFill="1" applyBorder="1" applyAlignment="1">
      <alignment horizontal="center" vertical="center"/>
    </xf>
    <xf numFmtId="0" fontId="16" fillId="9" borderId="65" xfId="0" applyFont="1" applyFill="1" applyBorder="1" applyAlignment="1">
      <alignment horizontal="center" vertical="center" shrinkToFit="1"/>
    </xf>
    <xf numFmtId="0" fontId="46" fillId="0" borderId="0" xfId="0" applyFont="1" applyBorder="1" applyAlignment="1">
      <alignment vertical="center" shrinkToFit="1"/>
    </xf>
    <xf numFmtId="0" fontId="46" fillId="0" borderId="0" xfId="0" applyFont="1" applyFill="1" applyBorder="1" applyAlignment="1">
      <alignment vertical="center" shrinkToFit="1"/>
    </xf>
    <xf numFmtId="0" fontId="46" fillId="0" borderId="24" xfId="0" applyFont="1" applyBorder="1" applyAlignment="1">
      <alignment vertical="center" shrinkToFit="1"/>
    </xf>
    <xf numFmtId="0" fontId="0" fillId="0" borderId="0" xfId="0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10" xfId="0" applyBorder="1">
      <alignment vertical="center"/>
    </xf>
    <xf numFmtId="0" fontId="0" fillId="10" borderId="6" xfId="0" applyFill="1" applyBorder="1" applyAlignment="1">
      <alignment horizontal="center" vertical="center"/>
    </xf>
    <xf numFmtId="0" fontId="0" fillId="10" borderId="7" xfId="0" applyFill="1" applyBorder="1" applyAlignment="1">
      <alignment horizontal="center" vertical="center"/>
    </xf>
    <xf numFmtId="0" fontId="0" fillId="10" borderId="7" xfId="0" applyFill="1" applyBorder="1" applyAlignment="1">
      <alignment horizontal="left" vertical="center"/>
    </xf>
    <xf numFmtId="0" fontId="0" fillId="10" borderId="8" xfId="0" applyFill="1" applyBorder="1" applyAlignment="1">
      <alignment horizontal="center" vertical="center" shrinkToFit="1"/>
    </xf>
    <xf numFmtId="0" fontId="0" fillId="0" borderId="0" xfId="0" quotePrefix="1" applyFill="1" applyBorder="1" applyAlignment="1">
      <alignment horizontal="left" vertical="center" shrinkToFit="1"/>
    </xf>
    <xf numFmtId="56" fontId="2" fillId="0" borderId="0" xfId="0" applyNumberFormat="1" applyFont="1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13" fillId="0" borderId="0" xfId="0" applyFont="1" applyBorder="1" applyAlignment="1">
      <alignment horizontal="right" vertical="center" shrinkToFit="1"/>
    </xf>
    <xf numFmtId="0" fontId="13" fillId="9" borderId="12" xfId="0" applyFont="1" applyFill="1" applyBorder="1" applyAlignment="1">
      <alignment horizontal="center" vertical="center" shrinkToFit="1"/>
    </xf>
    <xf numFmtId="0" fontId="13" fillId="0" borderId="0" xfId="0" applyFont="1" applyAlignment="1">
      <alignment vertical="center" shrinkToFit="1"/>
    </xf>
    <xf numFmtId="0" fontId="6" fillId="0" borderId="45" xfId="0" applyFont="1" applyBorder="1" applyAlignment="1">
      <alignment horizontal="left" vertical="center" wrapText="1"/>
    </xf>
    <xf numFmtId="0" fontId="6" fillId="0" borderId="45" xfId="0" applyFont="1" applyBorder="1" applyAlignment="1">
      <alignment vertical="center" wrapText="1"/>
    </xf>
    <xf numFmtId="0" fontId="4" fillId="2" borderId="21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0" fontId="0" fillId="2" borderId="38" xfId="0" applyFill="1" applyBorder="1">
      <alignment vertical="center"/>
    </xf>
    <xf numFmtId="0" fontId="0" fillId="2" borderId="39" xfId="0" applyFill="1" applyBorder="1">
      <alignment vertical="center"/>
    </xf>
    <xf numFmtId="0" fontId="0" fillId="2" borderId="40" xfId="0" applyFill="1" applyBorder="1">
      <alignment vertical="center"/>
    </xf>
    <xf numFmtId="0" fontId="0" fillId="2" borderId="38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0" fillId="2" borderId="40" xfId="0" applyFill="1" applyBorder="1" applyAlignment="1">
      <alignment horizontal="center" vertical="center"/>
    </xf>
    <xf numFmtId="0" fontId="0" fillId="0" borderId="0" xfId="0" applyAlignment="1">
      <alignment vertical="top" shrinkToFit="1"/>
    </xf>
    <xf numFmtId="0" fontId="0" fillId="0" borderId="25" xfId="0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1" fillId="2" borderId="20" xfId="0" applyFont="1" applyFill="1" applyBorder="1" applyAlignment="1">
      <alignment horizontal="left" vertical="center"/>
    </xf>
    <xf numFmtId="0" fontId="31" fillId="2" borderId="21" xfId="0" applyFont="1" applyFill="1" applyBorder="1" applyAlignment="1">
      <alignment horizontal="left" vertical="center"/>
    </xf>
    <xf numFmtId="0" fontId="31" fillId="2" borderId="16" xfId="0" applyFont="1" applyFill="1" applyBorder="1" applyAlignment="1">
      <alignment horizontal="left" vertical="center"/>
    </xf>
    <xf numFmtId="0" fontId="31" fillId="2" borderId="22" xfId="0" applyFont="1" applyFill="1" applyBorder="1" applyAlignment="1">
      <alignment horizontal="left" vertical="center"/>
    </xf>
    <xf numFmtId="0" fontId="31" fillId="2" borderId="24" xfId="0" applyFont="1" applyFill="1" applyBorder="1" applyAlignment="1">
      <alignment horizontal="left" vertical="center"/>
    </xf>
    <xf numFmtId="0" fontId="31" fillId="2" borderId="23" xfId="0" applyFont="1" applyFill="1" applyBorder="1" applyAlignment="1">
      <alignment horizontal="left" vertical="center"/>
    </xf>
    <xf numFmtId="0" fontId="0" fillId="2" borderId="20" xfId="0" applyFill="1" applyBorder="1" applyAlignment="1">
      <alignment horizontal="left" vertical="center"/>
    </xf>
    <xf numFmtId="0" fontId="0" fillId="2" borderId="21" xfId="0" applyFill="1" applyBorder="1" applyAlignment="1">
      <alignment horizontal="left" vertical="center"/>
    </xf>
    <xf numFmtId="0" fontId="0" fillId="2" borderId="22" xfId="0" applyFill="1" applyBorder="1" applyAlignment="1">
      <alignment horizontal="left" vertical="center"/>
    </xf>
    <xf numFmtId="0" fontId="0" fillId="2" borderId="24" xfId="0" applyFill="1" applyBorder="1" applyAlignment="1">
      <alignment horizontal="left" vertical="center"/>
    </xf>
    <xf numFmtId="0" fontId="2" fillId="6" borderId="20" xfId="0" applyFont="1" applyFill="1" applyBorder="1" applyAlignment="1">
      <alignment horizontal="left" vertical="center"/>
    </xf>
    <xf numFmtId="0" fontId="2" fillId="6" borderId="21" xfId="0" applyFont="1" applyFill="1" applyBorder="1" applyAlignment="1">
      <alignment horizontal="left" vertical="center"/>
    </xf>
    <xf numFmtId="0" fontId="2" fillId="6" borderId="22" xfId="0" applyFont="1" applyFill="1" applyBorder="1" applyAlignment="1">
      <alignment horizontal="left" vertical="center"/>
    </xf>
    <xf numFmtId="0" fontId="2" fillId="6" borderId="24" xfId="0" applyFont="1" applyFill="1" applyBorder="1" applyAlignment="1">
      <alignment horizontal="left" vertical="center"/>
    </xf>
    <xf numFmtId="0" fontId="2" fillId="5" borderId="20" xfId="0" applyFont="1" applyFill="1" applyBorder="1" applyAlignment="1">
      <alignment horizontal="left" vertical="center"/>
    </xf>
    <xf numFmtId="0" fontId="2" fillId="5" borderId="21" xfId="0" applyFont="1" applyFill="1" applyBorder="1" applyAlignment="1">
      <alignment horizontal="left" vertical="center"/>
    </xf>
    <xf numFmtId="0" fontId="2" fillId="5" borderId="16" xfId="0" applyFont="1" applyFill="1" applyBorder="1" applyAlignment="1">
      <alignment horizontal="left" vertical="center"/>
    </xf>
    <xf numFmtId="0" fontId="2" fillId="5" borderId="22" xfId="0" applyFont="1" applyFill="1" applyBorder="1" applyAlignment="1">
      <alignment horizontal="left" vertical="center"/>
    </xf>
    <xf numFmtId="0" fontId="2" fillId="5" borderId="24" xfId="0" applyFont="1" applyFill="1" applyBorder="1" applyAlignment="1">
      <alignment horizontal="left" vertical="center"/>
    </xf>
    <xf numFmtId="0" fontId="2" fillId="5" borderId="23" xfId="0" applyFont="1" applyFill="1" applyBorder="1" applyAlignment="1">
      <alignment horizontal="left" vertical="center"/>
    </xf>
    <xf numFmtId="0" fontId="0" fillId="10" borderId="7" xfId="0" applyFill="1" applyBorder="1" applyAlignment="1">
      <alignment horizontal="right" vertical="center"/>
    </xf>
    <xf numFmtId="0" fontId="0" fillId="10" borderId="2" xfId="0" applyFill="1" applyBorder="1" applyAlignment="1">
      <alignment horizontal="right" vertical="center"/>
    </xf>
    <xf numFmtId="0" fontId="0" fillId="10" borderId="64" xfId="0" applyFill="1" applyBorder="1" applyAlignment="1">
      <alignment horizontal="right" vertical="center"/>
    </xf>
    <xf numFmtId="0" fontId="2" fillId="6" borderId="16" xfId="0" applyFont="1" applyFill="1" applyBorder="1" applyAlignment="1">
      <alignment horizontal="left" vertical="center"/>
    </xf>
    <xf numFmtId="0" fontId="2" fillId="6" borderId="23" xfId="0" applyFont="1" applyFill="1" applyBorder="1" applyAlignment="1">
      <alignment horizontal="left" vertical="center"/>
    </xf>
    <xf numFmtId="0" fontId="0" fillId="2" borderId="20" xfId="0" applyFill="1" applyBorder="1" applyAlignment="1">
      <alignment horizontal="left" vertical="center" wrapText="1"/>
    </xf>
    <xf numFmtId="0" fontId="0" fillId="0" borderId="35" xfId="0" applyBorder="1" applyAlignment="1">
      <alignment horizontal="left" vertical="center" wrapText="1"/>
    </xf>
    <xf numFmtId="0" fontId="7" fillId="2" borderId="16" xfId="0" applyFont="1" applyFill="1" applyBorder="1" applyAlignment="1">
      <alignment horizontal="left" vertical="center" wrapText="1"/>
    </xf>
    <xf numFmtId="0" fontId="0" fillId="0" borderId="19" xfId="0" applyBorder="1" applyAlignment="1">
      <alignment horizontal="left" vertical="center"/>
    </xf>
    <xf numFmtId="0" fontId="7" fillId="2" borderId="15" xfId="0" applyFont="1" applyFill="1" applyBorder="1" applyAlignment="1">
      <alignment horizontal="left" vertical="center" wrapText="1"/>
    </xf>
    <xf numFmtId="0" fontId="7" fillId="2" borderId="17" xfId="0" applyFont="1" applyFill="1" applyBorder="1" applyAlignment="1">
      <alignment horizontal="left" vertical="center"/>
    </xf>
    <xf numFmtId="0" fontId="7" fillId="2" borderId="18" xfId="0" applyFont="1" applyFill="1" applyBorder="1" applyAlignment="1">
      <alignment horizontal="left" vertical="center"/>
    </xf>
    <xf numFmtId="0" fontId="0" fillId="2" borderId="15" xfId="0" applyFill="1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2" borderId="22" xfId="0" applyFill="1" applyBorder="1" applyAlignment="1">
      <alignment vertical="center"/>
    </xf>
    <xf numFmtId="0" fontId="0" fillId="0" borderId="23" xfId="0" applyBorder="1" applyAlignment="1">
      <alignment vertical="center"/>
    </xf>
    <xf numFmtId="0" fontId="0" fillId="2" borderId="37" xfId="0" applyFill="1" applyBorder="1" applyAlignment="1">
      <alignment horizontal="center" vertical="center"/>
    </xf>
    <xf numFmtId="0" fontId="30" fillId="2" borderId="17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/>
    </xf>
    <xf numFmtId="0" fontId="35" fillId="2" borderId="17" xfId="0" applyFont="1" applyFill="1" applyBorder="1" applyAlignment="1">
      <alignment horizontal="center" vertical="center"/>
    </xf>
    <xf numFmtId="0" fontId="35" fillId="2" borderId="18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29" fillId="4" borderId="15" xfId="0" applyFont="1" applyFill="1" applyBorder="1" applyAlignment="1">
      <alignment horizontal="center"/>
    </xf>
    <xf numFmtId="0" fontId="29" fillId="4" borderId="18" xfId="0" applyFont="1" applyFill="1" applyBorder="1" applyAlignment="1">
      <alignment horizontal="center"/>
    </xf>
    <xf numFmtId="0" fontId="2" fillId="4" borderId="20" xfId="0" applyFont="1" applyFill="1" applyBorder="1" applyAlignment="1">
      <alignment horizontal="left" vertical="center"/>
    </xf>
    <xf numFmtId="0" fontId="2" fillId="4" borderId="21" xfId="0" applyFont="1" applyFill="1" applyBorder="1" applyAlignment="1">
      <alignment horizontal="left" vertical="center"/>
    </xf>
    <xf numFmtId="0" fontId="2" fillId="4" borderId="16" xfId="0" applyFont="1" applyFill="1" applyBorder="1" applyAlignment="1">
      <alignment horizontal="left" vertical="center"/>
    </xf>
    <xf numFmtId="0" fontId="2" fillId="4" borderId="22" xfId="0" applyFont="1" applyFill="1" applyBorder="1" applyAlignment="1">
      <alignment horizontal="left" vertical="center"/>
    </xf>
    <xf numFmtId="0" fontId="2" fillId="4" borderId="24" xfId="0" applyFont="1" applyFill="1" applyBorder="1" applyAlignment="1">
      <alignment horizontal="left" vertical="center"/>
    </xf>
    <xf numFmtId="0" fontId="2" fillId="4" borderId="23" xfId="0" applyFont="1" applyFill="1" applyBorder="1" applyAlignment="1">
      <alignment horizontal="left" vertical="center"/>
    </xf>
    <xf numFmtId="0" fontId="29" fillId="6" borderId="15" xfId="0" applyFont="1" applyFill="1" applyBorder="1" applyAlignment="1">
      <alignment horizontal="center"/>
    </xf>
    <xf numFmtId="0" fontId="29" fillId="6" borderId="18" xfId="0" applyFont="1" applyFill="1" applyBorder="1" applyAlignment="1">
      <alignment horizontal="center"/>
    </xf>
    <xf numFmtId="0" fontId="0" fillId="8" borderId="69" xfId="0" applyFill="1" applyBorder="1" applyAlignment="1">
      <alignment horizontal="center" vertical="center"/>
    </xf>
    <xf numFmtId="0" fontId="0" fillId="8" borderId="17" xfId="0" applyFill="1" applyBorder="1" applyAlignment="1">
      <alignment horizontal="center" vertical="center"/>
    </xf>
    <xf numFmtId="0" fontId="0" fillId="8" borderId="18" xfId="0" applyFill="1" applyBorder="1" applyAlignment="1">
      <alignment horizontal="center" vertical="center"/>
    </xf>
    <xf numFmtId="0" fontId="0" fillId="8" borderId="72" xfId="0" applyFill="1" applyBorder="1" applyAlignment="1">
      <alignment horizontal="center" vertical="center"/>
    </xf>
    <xf numFmtId="0" fontId="0" fillId="8" borderId="15" xfId="0" applyFill="1" applyBorder="1" applyAlignment="1">
      <alignment horizontal="center" vertical="center"/>
    </xf>
    <xf numFmtId="0" fontId="8" fillId="3" borderId="20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0" fontId="5" fillId="2" borderId="15" xfId="0" applyFont="1" applyFill="1" applyBorder="1" applyAlignment="1">
      <alignment horizontal="left" vertical="center" shrinkToFit="1"/>
    </xf>
    <xf numFmtId="0" fontId="0" fillId="2" borderId="17" xfId="0" applyFill="1" applyBorder="1" applyAlignment="1">
      <alignment horizontal="left" vertical="center" shrinkToFit="1"/>
    </xf>
    <xf numFmtId="0" fontId="7" fillId="2" borderId="17" xfId="0" applyFont="1" applyFill="1" applyBorder="1" applyAlignment="1">
      <alignment horizontal="left" vertical="center" wrapText="1"/>
    </xf>
    <xf numFmtId="0" fontId="7" fillId="2" borderId="17" xfId="0" applyFont="1" applyFill="1" applyBorder="1" applyAlignment="1">
      <alignment vertical="center"/>
    </xf>
    <xf numFmtId="0" fontId="7" fillId="2" borderId="18" xfId="0" applyFont="1" applyFill="1" applyBorder="1" applyAlignment="1">
      <alignment vertical="center"/>
    </xf>
    <xf numFmtId="0" fontId="7" fillId="2" borderId="20" xfId="0" applyFont="1" applyFill="1" applyBorder="1" applyAlignment="1">
      <alignment horizontal="left" vertical="center" wrapText="1"/>
    </xf>
    <xf numFmtId="0" fontId="7" fillId="2" borderId="35" xfId="0" applyFont="1" applyFill="1" applyBorder="1" applyAlignment="1">
      <alignment horizontal="left" vertical="center" wrapText="1"/>
    </xf>
    <xf numFmtId="0" fontId="7" fillId="2" borderId="19" xfId="0" applyFont="1" applyFill="1" applyBorder="1" applyAlignment="1">
      <alignment horizontal="left" vertical="center" wrapText="1"/>
    </xf>
    <xf numFmtId="0" fontId="7" fillId="2" borderId="35" xfId="0" applyFont="1" applyFill="1" applyBorder="1" applyAlignment="1">
      <alignment horizontal="left" vertical="center" wrapText="1" shrinkToFit="1"/>
    </xf>
    <xf numFmtId="0" fontId="0" fillId="0" borderId="19" xfId="0" applyBorder="1" applyAlignment="1">
      <alignment horizontal="left" vertical="center" wrapText="1" shrinkToFit="1"/>
    </xf>
    <xf numFmtId="0" fontId="0" fillId="0" borderId="22" xfId="0" applyBorder="1" applyAlignment="1">
      <alignment horizontal="left" vertical="center" wrapText="1" shrinkToFit="1"/>
    </xf>
    <xf numFmtId="0" fontId="0" fillId="0" borderId="23" xfId="0" applyBorder="1" applyAlignment="1">
      <alignment horizontal="left" vertical="center" wrapText="1" shrinkToFit="1"/>
    </xf>
    <xf numFmtId="0" fontId="8" fillId="2" borderId="15" xfId="0" applyFont="1" applyFill="1" applyBorder="1" applyAlignment="1">
      <alignment horizontal="left" vertical="center" wrapText="1"/>
    </xf>
    <xf numFmtId="0" fontId="7" fillId="2" borderId="17" xfId="0" applyFont="1" applyFill="1" applyBorder="1" applyAlignment="1">
      <alignment horizontal="left" wrapText="1" shrinkToFit="1"/>
    </xf>
    <xf numFmtId="0" fontId="7" fillId="7" borderId="25" xfId="0" applyFont="1" applyFill="1" applyBorder="1" applyAlignment="1">
      <alignment horizontal="center" vertical="center" shrinkToFit="1"/>
    </xf>
    <xf numFmtId="0" fontId="7" fillId="7" borderId="14" xfId="0" applyFont="1" applyFill="1" applyBorder="1" applyAlignment="1">
      <alignment horizontal="center" vertical="center" shrinkToFit="1"/>
    </xf>
    <xf numFmtId="0" fontId="7" fillId="2" borderId="22" xfId="0" applyFont="1" applyFill="1" applyBorder="1" applyAlignment="1">
      <alignment horizontal="left" vertical="center" shrinkToFit="1"/>
    </xf>
    <xf numFmtId="0" fontId="0" fillId="0" borderId="23" xfId="0" applyBorder="1" applyAlignment="1">
      <alignment horizontal="left" vertical="center" shrinkToFit="1"/>
    </xf>
    <xf numFmtId="0" fontId="8" fillId="2" borderId="20" xfId="0" applyFont="1" applyFill="1" applyBorder="1" applyAlignment="1">
      <alignment horizontal="left" vertical="center" wrapText="1"/>
    </xf>
    <xf numFmtId="0" fontId="0" fillId="0" borderId="35" xfId="0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 wrapText="1"/>
    </xf>
    <xf numFmtId="0" fontId="7" fillId="2" borderId="35" xfId="0" applyFont="1" applyFill="1" applyBorder="1" applyAlignment="1">
      <alignment horizontal="left" vertical="top"/>
    </xf>
    <xf numFmtId="0" fontId="0" fillId="0" borderId="19" xfId="0" applyBorder="1" applyAlignment="1">
      <alignment horizontal="left" vertical="top"/>
    </xf>
    <xf numFmtId="0" fontId="6" fillId="0" borderId="26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7" fillId="2" borderId="18" xfId="0" applyFont="1" applyFill="1" applyBorder="1" applyAlignment="1">
      <alignment horizontal="left" vertical="center" wrapText="1"/>
    </xf>
    <xf numFmtId="0" fontId="0" fillId="0" borderId="35" xfId="0" applyBorder="1" applyAlignment="1">
      <alignment vertical="center" shrinkToFit="1"/>
    </xf>
    <xf numFmtId="0" fontId="0" fillId="0" borderId="19" xfId="0" applyBorder="1" applyAlignment="1">
      <alignment vertical="center" shrinkToFit="1"/>
    </xf>
    <xf numFmtId="0" fontId="7" fillId="2" borderId="20" xfId="0" applyFont="1" applyFill="1" applyBorder="1" applyAlignment="1">
      <alignment horizontal="left" vertical="center"/>
    </xf>
    <xf numFmtId="0" fontId="7" fillId="2" borderId="35" xfId="0" applyFont="1" applyFill="1" applyBorder="1" applyAlignment="1">
      <alignment horizontal="left" vertical="center"/>
    </xf>
    <xf numFmtId="0" fontId="7" fillId="2" borderId="16" xfId="0" applyFont="1" applyFill="1" applyBorder="1" applyAlignment="1">
      <alignment horizontal="left" vertical="center"/>
    </xf>
    <xf numFmtId="0" fontId="7" fillId="2" borderId="19" xfId="0" applyFont="1" applyFill="1" applyBorder="1" applyAlignment="1">
      <alignment horizontal="left" vertical="center"/>
    </xf>
    <xf numFmtId="0" fontId="7" fillId="2" borderId="35" xfId="0" applyFont="1" applyFill="1" applyBorder="1" applyAlignment="1">
      <alignment horizontal="left" vertical="top" shrinkToFit="1"/>
    </xf>
    <xf numFmtId="0" fontId="0" fillId="0" borderId="19" xfId="0" applyBorder="1" applyAlignment="1">
      <alignment horizontal="left" vertical="top" shrinkToFit="1"/>
    </xf>
    <xf numFmtId="0" fontId="41" fillId="2" borderId="17" xfId="0" applyFont="1" applyFill="1" applyBorder="1" applyAlignment="1">
      <alignment horizontal="center" vertical="center"/>
    </xf>
    <xf numFmtId="0" fontId="41" fillId="2" borderId="18" xfId="0" applyFont="1" applyFill="1" applyBorder="1" applyAlignment="1">
      <alignment horizontal="center" vertical="center"/>
    </xf>
    <xf numFmtId="0" fontId="32" fillId="2" borderId="20" xfId="0" applyFont="1" applyFill="1" applyBorder="1" applyAlignment="1">
      <alignment horizontal="left" vertical="center"/>
    </xf>
    <xf numFmtId="0" fontId="32" fillId="2" borderId="21" xfId="0" applyFont="1" applyFill="1" applyBorder="1" applyAlignment="1">
      <alignment horizontal="left" vertical="center"/>
    </xf>
    <xf numFmtId="0" fontId="32" fillId="2" borderId="16" xfId="0" applyFont="1" applyFill="1" applyBorder="1" applyAlignment="1">
      <alignment horizontal="left" vertical="center"/>
    </xf>
    <xf numFmtId="0" fontId="32" fillId="2" borderId="22" xfId="0" applyFont="1" applyFill="1" applyBorder="1" applyAlignment="1">
      <alignment horizontal="left" vertical="center"/>
    </xf>
    <xf numFmtId="0" fontId="32" fillId="2" borderId="24" xfId="0" applyFont="1" applyFill="1" applyBorder="1" applyAlignment="1">
      <alignment horizontal="left" vertical="center"/>
    </xf>
    <xf numFmtId="0" fontId="32" fillId="2" borderId="23" xfId="0" applyFont="1" applyFill="1" applyBorder="1" applyAlignment="1">
      <alignment horizontal="left" vertical="center"/>
    </xf>
    <xf numFmtId="0" fontId="34" fillId="2" borderId="20" xfId="0" applyFont="1" applyFill="1" applyBorder="1" applyAlignment="1">
      <alignment horizontal="left" vertical="center" wrapText="1"/>
    </xf>
    <xf numFmtId="0" fontId="41" fillId="2" borderId="15" xfId="0" applyFont="1" applyFill="1" applyBorder="1" applyAlignment="1">
      <alignment horizontal="center" vertical="center"/>
    </xf>
    <xf numFmtId="0" fontId="0" fillId="2" borderId="22" xfId="0" applyFill="1" applyBorder="1" applyAlignment="1">
      <alignment horizontal="left" vertical="center" shrinkToFit="1"/>
    </xf>
    <xf numFmtId="0" fontId="0" fillId="2" borderId="24" xfId="0" applyFill="1" applyBorder="1" applyAlignment="1">
      <alignment horizontal="left" vertical="center" shrinkToFit="1"/>
    </xf>
    <xf numFmtId="0" fontId="0" fillId="2" borderId="23" xfId="0" applyFill="1" applyBorder="1" applyAlignment="1">
      <alignment horizontal="left" vertical="center" shrinkToFit="1"/>
    </xf>
    <xf numFmtId="0" fontId="32" fillId="2" borderId="20" xfId="0" applyFont="1" applyFill="1" applyBorder="1" applyAlignment="1">
      <alignment horizontal="left" vertical="center" shrinkToFit="1"/>
    </xf>
    <xf numFmtId="0" fontId="32" fillId="2" borderId="21" xfId="0" applyFont="1" applyFill="1" applyBorder="1" applyAlignment="1">
      <alignment horizontal="left" vertical="center" shrinkToFit="1"/>
    </xf>
    <xf numFmtId="0" fontId="32" fillId="2" borderId="22" xfId="0" applyFont="1" applyFill="1" applyBorder="1" applyAlignment="1">
      <alignment horizontal="left" vertical="center" shrinkToFit="1"/>
    </xf>
    <xf numFmtId="0" fontId="32" fillId="2" borderId="24" xfId="0" applyFont="1" applyFill="1" applyBorder="1" applyAlignment="1">
      <alignment horizontal="left" vertical="center" shrinkToFit="1"/>
    </xf>
    <xf numFmtId="0" fontId="33" fillId="2" borderId="20" xfId="0" applyFont="1" applyFill="1" applyBorder="1" applyAlignment="1">
      <alignment horizontal="left" vertical="center" wrapText="1" shrinkToFit="1"/>
    </xf>
    <xf numFmtId="0" fontId="33" fillId="2" borderId="21" xfId="0" applyFont="1" applyFill="1" applyBorder="1" applyAlignment="1">
      <alignment horizontal="left" vertical="center" shrinkToFit="1"/>
    </xf>
    <xf numFmtId="0" fontId="33" fillId="2" borderId="16" xfId="0" applyFont="1" applyFill="1" applyBorder="1" applyAlignment="1">
      <alignment horizontal="left" vertical="center" shrinkToFit="1"/>
    </xf>
    <xf numFmtId="0" fontId="33" fillId="2" borderId="22" xfId="0" applyFont="1" applyFill="1" applyBorder="1" applyAlignment="1">
      <alignment horizontal="left" vertical="center" shrinkToFit="1"/>
    </xf>
    <xf numFmtId="0" fontId="33" fillId="2" borderId="24" xfId="0" applyFont="1" applyFill="1" applyBorder="1" applyAlignment="1">
      <alignment horizontal="left" vertical="center" shrinkToFit="1"/>
    </xf>
    <xf numFmtId="0" fontId="33" fillId="2" borderId="23" xfId="0" applyFont="1" applyFill="1" applyBorder="1" applyAlignment="1">
      <alignment horizontal="left" vertical="center" shrinkToFit="1"/>
    </xf>
    <xf numFmtId="0" fontId="29" fillId="5" borderId="15" xfId="0" applyFont="1" applyFill="1" applyBorder="1" applyAlignment="1">
      <alignment horizontal="center"/>
    </xf>
    <xf numFmtId="0" fontId="29" fillId="5" borderId="18" xfId="0" applyFont="1" applyFill="1" applyBorder="1" applyAlignment="1">
      <alignment horizontal="center"/>
    </xf>
    <xf numFmtId="0" fontId="13" fillId="9" borderId="20" xfId="0" applyFont="1" applyFill="1" applyBorder="1" applyAlignment="1">
      <alignment horizontal="right" vertical="center" wrapText="1"/>
    </xf>
    <xf numFmtId="0" fontId="13" fillId="9" borderId="21" xfId="0" applyFont="1" applyFill="1" applyBorder="1" applyAlignment="1">
      <alignment horizontal="right" vertical="center"/>
    </xf>
    <xf numFmtId="0" fontId="13" fillId="9" borderId="16" xfId="0" applyFont="1" applyFill="1" applyBorder="1" applyAlignment="1">
      <alignment horizontal="right" vertical="center"/>
    </xf>
    <xf numFmtId="0" fontId="13" fillId="9" borderId="25" xfId="0" applyFont="1" applyFill="1" applyBorder="1" applyAlignment="1">
      <alignment horizontal="right" vertical="center" wrapText="1"/>
    </xf>
    <xf numFmtId="0" fontId="13" fillId="9" borderId="36" xfId="0" applyFont="1" applyFill="1" applyBorder="1" applyAlignment="1">
      <alignment horizontal="right" vertical="center"/>
    </xf>
    <xf numFmtId="0" fontId="13" fillId="9" borderId="14" xfId="0" applyFont="1" applyFill="1" applyBorder="1" applyAlignment="1">
      <alignment horizontal="right" vertical="center"/>
    </xf>
    <xf numFmtId="0" fontId="12" fillId="0" borderId="24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16" xfId="0" applyBorder="1" applyAlignment="1">
      <alignment horizontal="left" vertical="center"/>
    </xf>
    <xf numFmtId="0" fontId="0" fillId="0" borderId="19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vertical="center"/>
    </xf>
  </cellXfs>
  <cellStyles count="1">
    <cellStyle name="標準" xfId="0" builtinId="0"/>
  </cellStyles>
  <dxfs count="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336600"/>
      <color rgb="FFB4FCFA"/>
      <color rgb="FFFFFF66"/>
      <color rgb="FFFFFF99"/>
      <color rgb="FFF06C7F"/>
      <color rgb="FFFF0066"/>
      <color rgb="FF538DD5"/>
      <color rgb="FFFF9900"/>
      <color rgb="FF8DB4E2"/>
      <color rgb="FF99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17" Type="http://schemas.openxmlformats.org/officeDocument/2006/relationships/image" Target="../media/image17.emf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524951</xdr:colOff>
      <xdr:row>6</xdr:row>
      <xdr:rowOff>12700</xdr:rowOff>
    </xdr:from>
    <xdr:to>
      <xdr:col>11</xdr:col>
      <xdr:colOff>165100</xdr:colOff>
      <xdr:row>18</xdr:row>
      <xdr:rowOff>123401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351" y="1447800"/>
          <a:ext cx="2878649" cy="2853901"/>
        </a:xfrm>
        <a:prstGeom prst="rect">
          <a:avLst/>
        </a:prstGeom>
      </xdr:spPr>
    </xdr:pic>
    <xdr:clientData/>
  </xdr:twoCellAnchor>
  <xdr:twoCellAnchor editAs="oneCell">
    <xdr:from>
      <xdr:col>1</xdr:col>
      <xdr:colOff>618085</xdr:colOff>
      <xdr:row>4</xdr:row>
      <xdr:rowOff>48074</xdr:rowOff>
    </xdr:from>
    <xdr:to>
      <xdr:col>12</xdr:col>
      <xdr:colOff>81452</xdr:colOff>
      <xdr:row>7</xdr:row>
      <xdr:rowOff>101599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7485" y="1025974"/>
          <a:ext cx="2981267" cy="739325"/>
        </a:xfrm>
        <a:prstGeom prst="rect">
          <a:avLst/>
        </a:prstGeom>
      </xdr:spPr>
    </xdr:pic>
    <xdr:clientData/>
  </xdr:twoCellAnchor>
  <xdr:twoCellAnchor editAs="oneCell">
    <xdr:from>
      <xdr:col>16</xdr:col>
      <xdr:colOff>241300</xdr:colOff>
      <xdr:row>0</xdr:row>
      <xdr:rowOff>114300</xdr:rowOff>
    </xdr:from>
    <xdr:to>
      <xdr:col>23</xdr:col>
      <xdr:colOff>88900</xdr:colOff>
      <xdr:row>7</xdr:row>
      <xdr:rowOff>215899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6200" y="114300"/>
          <a:ext cx="1803400" cy="1765299"/>
        </a:xfrm>
        <a:prstGeom prst="rect">
          <a:avLst/>
        </a:prstGeom>
      </xdr:spPr>
    </xdr:pic>
    <xdr:clientData/>
  </xdr:twoCellAnchor>
  <xdr:twoCellAnchor editAs="oneCell">
    <xdr:from>
      <xdr:col>27</xdr:col>
      <xdr:colOff>25400</xdr:colOff>
      <xdr:row>5</xdr:row>
      <xdr:rowOff>203200</xdr:rowOff>
    </xdr:from>
    <xdr:to>
      <xdr:col>31</xdr:col>
      <xdr:colOff>228600</xdr:colOff>
      <xdr:row>18</xdr:row>
      <xdr:rowOff>85301</xdr:rowOff>
    </xdr:to>
    <xdr:pic>
      <xdr:nvPicPr>
        <xdr:cNvPr id="72" name="図 7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700" y="1409700"/>
          <a:ext cx="1320800" cy="285390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</xdr:row>
      <xdr:rowOff>0</xdr:rowOff>
    </xdr:from>
    <xdr:to>
      <xdr:col>20</xdr:col>
      <xdr:colOff>0</xdr:colOff>
      <xdr:row>18</xdr:row>
      <xdr:rowOff>110701</xdr:rowOff>
    </xdr:to>
    <xdr:pic>
      <xdr:nvPicPr>
        <xdr:cNvPr id="69" name="図 6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1435100"/>
          <a:ext cx="2794000" cy="2853901"/>
        </a:xfrm>
        <a:prstGeom prst="rect">
          <a:avLst/>
        </a:prstGeom>
      </xdr:spPr>
    </xdr:pic>
    <xdr:clientData/>
  </xdr:twoCellAnchor>
  <xdr:twoCellAnchor editAs="oneCell">
    <xdr:from>
      <xdr:col>18</xdr:col>
      <xdr:colOff>76200</xdr:colOff>
      <xdr:row>5</xdr:row>
      <xdr:rowOff>215900</xdr:rowOff>
    </xdr:from>
    <xdr:to>
      <xdr:col>28</xdr:col>
      <xdr:colOff>198688</xdr:colOff>
      <xdr:row>18</xdr:row>
      <xdr:rowOff>98001</xdr:rowOff>
    </xdr:to>
    <xdr:pic>
      <xdr:nvPicPr>
        <xdr:cNvPr id="70" name="図 6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9900" y="1422400"/>
          <a:ext cx="2916488" cy="2853901"/>
        </a:xfrm>
        <a:prstGeom prst="rect">
          <a:avLst/>
        </a:prstGeom>
      </xdr:spPr>
    </xdr:pic>
    <xdr:clientData/>
  </xdr:twoCellAnchor>
  <xdr:twoCellAnchor>
    <xdr:from>
      <xdr:col>74</xdr:col>
      <xdr:colOff>141096</xdr:colOff>
      <xdr:row>67</xdr:row>
      <xdr:rowOff>193356</xdr:rowOff>
    </xdr:from>
    <xdr:to>
      <xdr:col>82</xdr:col>
      <xdr:colOff>482599</xdr:colOff>
      <xdr:row>76</xdr:row>
      <xdr:rowOff>148422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40514396" y="15573056"/>
          <a:ext cx="7148703" cy="19870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400" b="1" i="0" u="sng" strike="noStrike">
              <a:solidFill>
                <a:schemeClr val="dk1"/>
              </a:solidFill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子ども・子育てに関する利用者支援のご案内</a:t>
          </a:r>
          <a:r>
            <a:rPr lang="ja-JP" altLang="en-US" sz="1400" b="1" u="sng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 </a:t>
          </a:r>
          <a:endParaRPr lang="en-US" altLang="ja-JP" sz="1400" b="1" u="sng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r>
            <a:rPr kumimoji="1" lang="ja-JP" altLang="en-US" sz="1100"/>
            <a:t>　   お子様の預け先などの相談をお受けしながら、保育所、認定こども園、幼稚園、認可外保育施設、</a:t>
          </a:r>
          <a:endParaRPr kumimoji="1" lang="en-US" altLang="ja-JP" sz="1100"/>
        </a:p>
        <a:p>
          <a:r>
            <a:rPr kumimoji="1" lang="ja-JP" altLang="en-US" sz="1100"/>
            <a:t>　一時預かり事業、 病児保育など、それぞれご家庭の希望にそった情報提供を行いますので、お気軽に</a:t>
          </a:r>
          <a:endParaRPr kumimoji="1" lang="en-US" altLang="ja-JP" sz="1100"/>
        </a:p>
        <a:p>
          <a:r>
            <a:rPr kumimoji="1" lang="ja-JP" altLang="en-US" sz="1100"/>
            <a:t>　ご相談ください。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>
              <a:latin typeface="+mj-ea"/>
              <a:ea typeface="+mj-ea"/>
            </a:rPr>
            <a:t>     ◎窓口 ： 市役所本庁２階　子育て支援課（２３－５１１１）　</a:t>
          </a:r>
          <a:endParaRPr kumimoji="1" lang="en-US" altLang="ja-JP" sz="1100">
            <a:latin typeface="+mj-ea"/>
            <a:ea typeface="+mj-ea"/>
          </a:endParaRPr>
        </a:p>
        <a:p>
          <a:r>
            <a:rPr kumimoji="1" lang="ja-JP" altLang="en-US" sz="1100">
              <a:latin typeface="+mj-ea"/>
              <a:ea typeface="+mj-ea"/>
            </a:rPr>
            <a:t>　　　　　　月曜～金曜日の８：３０～１７：１５　　（土日・祝日・年末年始はお休み）　</a:t>
          </a:r>
        </a:p>
      </xdr:txBody>
    </xdr:sp>
    <xdr:clientData/>
  </xdr:twoCellAnchor>
  <xdr:twoCellAnchor>
    <xdr:from>
      <xdr:col>34</xdr:col>
      <xdr:colOff>34929</xdr:colOff>
      <xdr:row>80</xdr:row>
      <xdr:rowOff>205600</xdr:rowOff>
    </xdr:from>
    <xdr:to>
      <xdr:col>43</xdr:col>
      <xdr:colOff>68036</xdr:colOff>
      <xdr:row>89</xdr:row>
      <xdr:rowOff>133760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246465" y="24861743"/>
          <a:ext cx="6006642" cy="18875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400" b="1" i="0" u="sng" strike="noStrike">
              <a:solidFill>
                <a:schemeClr val="dk1"/>
              </a:solidFill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●子育て情報発信のご案内</a:t>
          </a:r>
          <a:r>
            <a:rPr lang="ja-JP" altLang="en-US" sz="1400" b="1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 </a:t>
          </a:r>
          <a:r>
            <a:rPr kumimoji="1" lang="ja-JP" altLang="en-US" sz="1300"/>
            <a:t>　</a:t>
          </a:r>
          <a:endParaRPr kumimoji="1" lang="en-US" altLang="ja-JP" sz="1300"/>
        </a:p>
        <a:p>
          <a:r>
            <a:rPr kumimoji="1" lang="ja-JP" altLang="en-US" sz="1300"/>
            <a:t>　</a:t>
          </a:r>
          <a:r>
            <a:rPr kumimoji="1" lang="ja-JP" altLang="en-US" sz="1100"/>
            <a:t>子育てポータルサイト</a:t>
          </a:r>
          <a:r>
            <a:rPr kumimoji="1" lang="ja-JP" altLang="en-US" sz="1100" b="1"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「さつませんだいこそだてサポートネット」</a:t>
          </a:r>
          <a:r>
            <a:rPr kumimoji="1" lang="ja-JP" altLang="en-US" sz="1100" b="0">
              <a:latin typeface="+mn-ea"/>
              <a:ea typeface="+mn-ea"/>
            </a:rPr>
            <a:t>で</a:t>
          </a:r>
          <a:r>
            <a:rPr kumimoji="1" lang="ja-JP" altLang="en-US" sz="1100"/>
            <a:t>子育てに関する情報を配信しておりますので、ぜひご覧ください。　</a:t>
          </a:r>
          <a:endParaRPr kumimoji="1" lang="en-US" altLang="ja-JP" sz="1100"/>
        </a:p>
        <a:p>
          <a:r>
            <a:rPr kumimoji="1" lang="ja-JP" altLang="en-US" sz="1100"/>
            <a:t>　無料公式アプリ</a:t>
          </a:r>
          <a:r>
            <a:rPr kumimoji="1" lang="ja-JP" altLang="en-US" sz="1100" b="1"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「さつませんだい子育てナビ」</a:t>
          </a:r>
          <a:r>
            <a:rPr kumimoji="1" lang="ja-JP" altLang="en-US" sz="1100" b="0">
              <a:latin typeface="+mn-ea"/>
              <a:ea typeface="+mn-ea"/>
            </a:rPr>
            <a:t>をダウンロードし、妊婦さんの健康記録、子どもさんの成長記録や予防接種のスケジュール管理等にぜひご利用ください。</a:t>
          </a:r>
          <a:endParaRPr kumimoji="1" lang="en-US" altLang="ja-JP" sz="1100" b="1"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endParaRPr kumimoji="1" lang="en-US" altLang="ja-JP" sz="1300"/>
        </a:p>
        <a:p>
          <a:endParaRPr kumimoji="1" lang="en-US" altLang="ja-JP" sz="1200"/>
        </a:p>
        <a:p>
          <a:r>
            <a:rPr kumimoji="1" lang="ja-JP" altLang="en-US" sz="1200"/>
            <a:t>　</a:t>
          </a:r>
          <a:endParaRPr kumimoji="1" lang="en-US" altLang="ja-JP" sz="1100"/>
        </a:p>
      </xdr:txBody>
    </xdr:sp>
    <xdr:clientData/>
  </xdr:twoCellAnchor>
  <xdr:twoCellAnchor>
    <xdr:from>
      <xdr:col>93</xdr:col>
      <xdr:colOff>1316936</xdr:colOff>
      <xdr:row>67</xdr:row>
      <xdr:rowOff>56471</xdr:rowOff>
    </xdr:from>
    <xdr:to>
      <xdr:col>94</xdr:col>
      <xdr:colOff>622520</xdr:colOff>
      <xdr:row>68</xdr:row>
      <xdr:rowOff>151723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1023829" y="15378114"/>
          <a:ext cx="802370" cy="3265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（　日　）</a:t>
          </a:r>
        </a:p>
      </xdr:txBody>
    </xdr:sp>
    <xdr:clientData/>
  </xdr:twoCellAnchor>
  <xdr:twoCellAnchor editAs="oneCell">
    <xdr:from>
      <xdr:col>45</xdr:col>
      <xdr:colOff>1291195</xdr:colOff>
      <xdr:row>82</xdr:row>
      <xdr:rowOff>163290</xdr:rowOff>
    </xdr:from>
    <xdr:to>
      <xdr:col>48</xdr:col>
      <xdr:colOff>1210955</xdr:colOff>
      <xdr:row>89</xdr:row>
      <xdr:rowOff>142530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4659" y="18859504"/>
          <a:ext cx="3194545" cy="1557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74</xdr:col>
      <xdr:colOff>135616</xdr:colOff>
      <xdr:row>52</xdr:row>
      <xdr:rowOff>175074</xdr:rowOff>
    </xdr:from>
    <xdr:to>
      <xdr:col>82</xdr:col>
      <xdr:colOff>61686</xdr:colOff>
      <xdr:row>58</xdr:row>
      <xdr:rowOff>203200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40508916" y="12125774"/>
          <a:ext cx="6733270" cy="13997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 u="none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ファミリー・サポート・センターのご案内</a:t>
          </a:r>
          <a:endParaRPr kumimoji="1" lang="en-US" altLang="ja-JP" sz="1400" b="1" u="none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endParaRPr kumimoji="1" lang="en-US" altLang="ja-JP" sz="1000" b="1" u="none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r>
            <a:rPr kumimoji="1" lang="ja-JP" altLang="en-US" sz="1100"/>
            <a:t>子育ての援助を受けたい人（おねがい会員）と子育ての援助を行いたい人（まかせて会員）とが会員となり、有償ボランティアでお互いに育児の助け合いを行う事業です。</a:t>
          </a:r>
        </a:p>
      </xdr:txBody>
    </xdr:sp>
    <xdr:clientData/>
  </xdr:twoCellAnchor>
  <xdr:twoCellAnchor>
    <xdr:from>
      <xdr:col>103</xdr:col>
      <xdr:colOff>312965</xdr:colOff>
      <xdr:row>57</xdr:row>
      <xdr:rowOff>99329</xdr:rowOff>
    </xdr:from>
    <xdr:to>
      <xdr:col>114</xdr:col>
      <xdr:colOff>204109</xdr:colOff>
      <xdr:row>75</xdr:row>
      <xdr:rowOff>122464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599536" y="13107758"/>
          <a:ext cx="8368394" cy="41597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400" b="0" i="0" u="sng" strike="noStrike">
              <a:solidFill>
                <a:schemeClr val="dk1"/>
              </a:solidFill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子育て世代包括支援センターの予定</a:t>
          </a:r>
          <a:r>
            <a:rPr lang="ja-JP" altLang="en-US" sz="1400" b="0" u="sng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 </a:t>
          </a:r>
          <a:endParaRPr lang="en-US" altLang="ja-JP" sz="1400" b="0" i="0" u="sng" strike="noStrike">
            <a:solidFill>
              <a:schemeClr val="dk1"/>
            </a:solidFill>
            <a:effectLst/>
            <a:latin typeface="HGP創英角ｺﾞｼｯｸUB" panose="020B0900000000000000" pitchFamily="50" charset="-128"/>
            <a:ea typeface="HGP創英角ｺﾞｼｯｸUB" panose="020B0900000000000000" pitchFamily="50" charset="-128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・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電話相談　・・・　平日９時～１７時　（２２－３６１１）</a:t>
          </a:r>
          <a:endParaRPr lang="en-US" altLang="ja-JP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　　　　　　　　　　（妊娠・出産・赤ちゃんとの生活の中で不安を感じたとき等）</a:t>
          </a:r>
          <a:endParaRPr lang="en-US" altLang="ja-JP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altLang="ja-JP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・子育てすくすく相談（予約制）　・・・　ＳＳプラザせんだい　（９：００～１１：３０）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　　　　　　　　　　　　　　　　　　６月／４日　１１日　１８日　２５日</a:t>
          </a:r>
          <a:r>
            <a:rPr lang="ja-JP" altLang="en-US"/>
            <a:t> </a:t>
          </a:r>
          <a:endParaRPr lang="en-US" altLang="ja-JP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　　　　　　　　　　　　　　　　（赤ちゃんの体重測定をしたり、子育ての心配ごと等お話を聞かせてもらっています。）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en-US" altLang="ja-JP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・プレパパママ教室（予約制）　・・・　ＳＳプラザせんだい</a:t>
          </a:r>
          <a:endParaRPr lang="ja-JP" altLang="ja-JP">
            <a:effectLst/>
          </a:endParaRPr>
        </a:p>
        <a:p>
          <a:pPr eaLnBrk="1" fontAlgn="auto" latinLnBrk="0" hangingPunct="1"/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　　　　　　　　　　　　　　　　　　　      　　市内在住の妊婦さんとそのパートナー</a:t>
          </a:r>
          <a:endParaRPr lang="ja-JP" altLang="ja-JP">
            <a:effectLst/>
          </a:endParaRPr>
        </a:p>
        <a:p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　　　　　　　　　　　　　　　　　　　　      　（赤ちゃんのお風呂の練習や妊婦疑似体験等をしています。）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400" b="0" i="0" u="sng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400" b="0" i="0" u="sng" strike="noStrike">
              <a:solidFill>
                <a:schemeClr val="dk1"/>
              </a:solidFill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保健センターの予定</a:t>
          </a:r>
          <a:r>
            <a:rPr lang="ja-JP" altLang="en-US" sz="1400" b="0" u="sng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離乳食教室　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（予約制）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・・・　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１８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日　川内保健センター　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【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Ｒ２．１２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生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】</a:t>
          </a:r>
          <a:r>
            <a:rPr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（９：４５～）</a:t>
          </a:r>
          <a:endParaRPr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200"/>
            <a:t>　</a:t>
          </a:r>
        </a:p>
      </xdr:txBody>
    </xdr:sp>
    <xdr:clientData/>
  </xdr:twoCellAnchor>
  <xdr:twoCellAnchor>
    <xdr:from>
      <xdr:col>45</xdr:col>
      <xdr:colOff>597353</xdr:colOff>
      <xdr:row>79</xdr:row>
      <xdr:rowOff>25856</xdr:rowOff>
    </xdr:from>
    <xdr:to>
      <xdr:col>53</xdr:col>
      <xdr:colOff>32656</xdr:colOff>
      <xdr:row>82</xdr:row>
      <xdr:rowOff>54432</xdr:rowOff>
    </xdr:to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12530817" y="18150570"/>
          <a:ext cx="5204732" cy="600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 i="0" u="none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　広報電話を活用ください</a:t>
          </a:r>
          <a:endParaRPr kumimoji="1" lang="en-US" altLang="ja-JP" sz="1400" b="1" i="0" u="none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r>
            <a:rPr kumimoji="1" lang="ja-JP" altLang="en-US" sz="1400" b="0" i="0" u="none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　</a:t>
          </a:r>
          <a:r>
            <a:rPr kumimoji="1" lang="ja-JP" altLang="en-US" sz="1100" b="0" i="0" u="none">
              <a:latin typeface="+mn-ea"/>
              <a:ea typeface="+mn-ea"/>
            </a:rPr>
            <a:t>下記の情報がいつでも聞けるよう広報電話を設置しています。</a:t>
          </a:r>
          <a:endParaRPr kumimoji="1" lang="ja-JP" altLang="en-US" sz="1400" b="1" i="0" u="sng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</xdr:txBody>
    </xdr:sp>
    <xdr:clientData/>
  </xdr:twoCellAnchor>
  <xdr:twoCellAnchor>
    <xdr:from>
      <xdr:col>45</xdr:col>
      <xdr:colOff>721178</xdr:colOff>
      <xdr:row>89</xdr:row>
      <xdr:rowOff>160566</xdr:rowOff>
    </xdr:from>
    <xdr:to>
      <xdr:col>51</xdr:col>
      <xdr:colOff>348342</xdr:colOff>
      <xdr:row>91</xdr:row>
      <xdr:rowOff>112942</xdr:rowOff>
    </xdr:to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12654642" y="20462423"/>
          <a:ext cx="4689021" cy="3605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</a:t>
          </a:r>
          <a:r>
            <a:rPr kumimoji="1" lang="ja-JP" altLang="en-US" sz="1100"/>
            <a:t>ダイヤル式電話または内線専用電話からは利用できません。</a:t>
          </a:r>
        </a:p>
      </xdr:txBody>
    </xdr:sp>
    <xdr:clientData/>
  </xdr:twoCellAnchor>
  <xdr:twoCellAnchor>
    <xdr:from>
      <xdr:col>35</xdr:col>
      <xdr:colOff>1113970</xdr:colOff>
      <xdr:row>121</xdr:row>
      <xdr:rowOff>47171</xdr:rowOff>
    </xdr:from>
    <xdr:to>
      <xdr:col>45</xdr:col>
      <xdr:colOff>330200</xdr:colOff>
      <xdr:row>129</xdr:row>
      <xdr:rowOff>88900</xdr:rowOff>
    </xdr:to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11261270" y="26831471"/>
          <a:ext cx="6810830" cy="18832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400" b="1" i="0" u="sng" strike="noStrike">
              <a:solidFill>
                <a:schemeClr val="dk1"/>
              </a:solidFill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子育て情報発信のご案内</a:t>
          </a:r>
          <a:r>
            <a:rPr lang="ja-JP" altLang="en-US" sz="1400" b="1" u="sng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 </a:t>
          </a:r>
          <a:r>
            <a:rPr kumimoji="1" lang="ja-JP" altLang="en-US" sz="1300"/>
            <a:t>　</a:t>
          </a:r>
          <a:endParaRPr kumimoji="1" lang="en-US" altLang="ja-JP" sz="1300"/>
        </a:p>
        <a:p>
          <a:r>
            <a:rPr kumimoji="1" lang="ja-JP" altLang="en-US" sz="1300"/>
            <a:t>　</a:t>
          </a:r>
          <a:endParaRPr kumimoji="1" lang="en-US" altLang="ja-JP" sz="1300"/>
        </a:p>
        <a:p>
          <a:r>
            <a:rPr kumimoji="1" lang="en-US" altLang="ja-JP" sz="1300"/>
            <a:t> </a:t>
          </a:r>
          <a:r>
            <a:rPr kumimoji="1" lang="ja-JP" altLang="en-US" sz="1100"/>
            <a:t>子育てポータルサイト</a:t>
          </a:r>
          <a:r>
            <a:rPr kumimoji="1" lang="ja-JP" altLang="en-US" sz="1100" b="1"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「さつませんだいこそだてサポートネット」</a:t>
          </a:r>
          <a:r>
            <a:rPr kumimoji="1" lang="ja-JP" altLang="en-US" sz="1100" b="0">
              <a:latin typeface="+mn-ea"/>
              <a:ea typeface="+mn-ea"/>
            </a:rPr>
            <a:t>では、</a:t>
          </a:r>
          <a:r>
            <a:rPr kumimoji="1" lang="ja-JP" altLang="en-US" sz="1100"/>
            <a:t>子育てに関する情報を配信中です。健康教室の日程等も掲載していますのでご覧ください。</a:t>
          </a:r>
          <a:endParaRPr kumimoji="1" lang="en-US" altLang="ja-JP" sz="1100"/>
        </a:p>
        <a:p>
          <a:r>
            <a:rPr kumimoji="1" lang="ja-JP" altLang="en-US" sz="1100"/>
            <a:t>また、無料公式アプリ</a:t>
          </a:r>
          <a:r>
            <a:rPr kumimoji="1" lang="ja-JP" altLang="en-US" sz="1100" b="1"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「さつませんだい子育てナビ」</a:t>
          </a:r>
          <a:r>
            <a:rPr kumimoji="1" lang="ja-JP" altLang="en-US" sz="1100" b="0">
              <a:latin typeface="+mn-ea"/>
              <a:ea typeface="+mn-ea"/>
            </a:rPr>
            <a:t>では、妊婦さんの健康記録、子どもさんの成長記録や予防接種のスケジュール管理等ができます。ぜひご利用ください。</a:t>
          </a:r>
          <a:endParaRPr kumimoji="1" lang="en-US" altLang="ja-JP" sz="1100" b="1"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endParaRPr kumimoji="1" lang="en-US" altLang="ja-JP" sz="1300"/>
        </a:p>
        <a:p>
          <a:endParaRPr kumimoji="1" lang="en-US" altLang="ja-JP" sz="1200"/>
        </a:p>
        <a:p>
          <a:r>
            <a:rPr kumimoji="1" lang="ja-JP" altLang="en-US" sz="1200"/>
            <a:t>　</a:t>
          </a:r>
          <a:endParaRPr kumimoji="1" lang="en-US" altLang="ja-JP" sz="1100"/>
        </a:p>
      </xdr:txBody>
    </xdr:sp>
    <xdr:clientData/>
  </xdr:twoCellAnchor>
  <xdr:twoCellAnchor>
    <xdr:from>
      <xdr:col>93</xdr:col>
      <xdr:colOff>1279071</xdr:colOff>
      <xdr:row>6</xdr:row>
      <xdr:rowOff>27215</xdr:rowOff>
    </xdr:from>
    <xdr:to>
      <xdr:col>100</xdr:col>
      <xdr:colOff>734704</xdr:colOff>
      <xdr:row>18</xdr:row>
      <xdr:rowOff>18597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50985964" y="1238251"/>
          <a:ext cx="7647133" cy="276723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　</a:t>
          </a:r>
          <a:r>
            <a:rPr kumimoji="1" lang="ja-JP" altLang="en-US" sz="14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病児保育のご案内</a:t>
          </a:r>
          <a:endParaRPr kumimoji="1" lang="en-US" altLang="ja-JP" sz="1400" b="1" i="0" u="sng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HGP創英角ｺﾞｼｯｸUB" panose="020B0900000000000000" pitchFamily="50" charset="-128"/>
            <a:ea typeface="HGP創英角ｺﾞｼｯｸUB" panose="020B09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　</a:t>
          </a:r>
          <a:r>
            <a:rPr kumimoji="0" lang="ja-JP" altLang="en-U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事前登録が必要</a:t>
          </a: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です。登録当日は利用できません。</a:t>
          </a:r>
          <a:endParaRPr kumimoji="0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/>
            <a:cs typeface="+mn-cs"/>
          </a:endParaRPr>
        </a:p>
        <a:p>
          <a:pPr eaLnBrk="1" fontAlgn="auto" latinLnBrk="0" hangingPunct="1"/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　事前登録用紙等は市役所子育て支援課と各事業所に</a:t>
          </a: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置いてあります。</a:t>
          </a:r>
          <a:endParaRPr lang="ja-JP" altLang="ja-JP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   </a:t>
          </a: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また、市役所ﾎｰﾑﾍﾟｰｼﾞからﾀﾞｳﾝﾛｰﾄﾞもできます</a:t>
          </a:r>
          <a:r>
            <a:rPr lang="ja-JP" altLang="en-US" sz="1100" b="0" i="0" baseline="0">
              <a:effectLst/>
              <a:latin typeface="+mn-lt"/>
              <a:ea typeface="+mn-ea"/>
              <a:cs typeface="+mn-cs"/>
            </a:rPr>
            <a:t>。</a:t>
          </a: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（「ぐうちょきぱー」と「</a:t>
          </a:r>
          <a:r>
            <a:rPr kumimoji="0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tetote</a:t>
          </a: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－てとて－」のみ）</a:t>
          </a:r>
          <a:endParaRPr kumimoji="0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　</a:t>
          </a:r>
          <a:r>
            <a:rPr kumimoji="0" lang="ja-JP" altLang="en-U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利用対象者　</a:t>
          </a:r>
          <a:r>
            <a:rPr kumimoji="0" lang="ja-JP" alt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：　</a:t>
          </a: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薩摩川内市に居住し、病気・回復期にあり、</a:t>
          </a: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家庭で保育できない小学校</a:t>
          </a:r>
          <a:r>
            <a:rPr lang="en-US" altLang="ja-JP" sz="1100" b="0" i="0" baseline="0">
              <a:effectLst/>
              <a:latin typeface="+mn-lt"/>
              <a:ea typeface="+mn-ea"/>
              <a:cs typeface="+mn-cs"/>
            </a:rPr>
            <a:t>6</a:t>
          </a: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年生までの児童。</a:t>
          </a:r>
          <a:endParaRPr kumimoji="0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　　　　　　　　　　　　 家庭で保育できない小学校</a:t>
          </a:r>
          <a:r>
            <a:rPr kumimoji="0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6</a:t>
          </a: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年生までの児童。</a:t>
          </a:r>
          <a:endParaRPr kumimoji="0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　　　　　　　　　　　　</a:t>
          </a:r>
          <a:r>
            <a:rPr kumimoji="0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※</a:t>
          </a: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/>
              <a:cs typeface="+mn-cs"/>
            </a:rPr>
            <a:t>市外の方で勤務先が薩摩川内市の方　</a:t>
          </a:r>
          <a:endParaRPr kumimoji="0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/>
            <a:cs typeface="+mn-cs"/>
          </a:endParaRPr>
        </a:p>
      </xdr:txBody>
    </xdr:sp>
    <xdr:clientData/>
  </xdr:twoCellAnchor>
  <xdr:twoCellAnchor>
    <xdr:from>
      <xdr:col>74</xdr:col>
      <xdr:colOff>52612</xdr:colOff>
      <xdr:row>26</xdr:row>
      <xdr:rowOff>87085</xdr:rowOff>
    </xdr:from>
    <xdr:to>
      <xdr:col>80</xdr:col>
      <xdr:colOff>150583</xdr:colOff>
      <xdr:row>30</xdr:row>
      <xdr:rowOff>12701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40425912" y="6094185"/>
          <a:ext cx="5736771" cy="8400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 u="none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　小児科　救急当番医（昼間）のお知らせ</a:t>
          </a:r>
        </a:p>
      </xdr:txBody>
    </xdr:sp>
    <xdr:clientData/>
  </xdr:twoCellAnchor>
  <xdr:twoCellAnchor>
    <xdr:from>
      <xdr:col>45</xdr:col>
      <xdr:colOff>476250</xdr:colOff>
      <xdr:row>98</xdr:row>
      <xdr:rowOff>108860</xdr:rowOff>
    </xdr:from>
    <xdr:to>
      <xdr:col>55</xdr:col>
      <xdr:colOff>155122</xdr:colOff>
      <xdr:row>109</xdr:row>
      <xdr:rowOff>149680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12409714" y="22247681"/>
          <a:ext cx="6196694" cy="2381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 u="none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　</a:t>
          </a:r>
          <a:r>
            <a:rPr kumimoji="1" lang="ja-JP" altLang="en-US" sz="1400" b="1" u="sng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県小児救急電話相談</a:t>
          </a:r>
          <a:endParaRPr kumimoji="1" lang="en-US" altLang="ja-JP" sz="1400" b="1" u="sng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r>
            <a:rPr kumimoji="1" lang="ja-JP" altLang="en-US" sz="1400" b="0" u="none">
              <a:latin typeface="+mn-ea"/>
              <a:ea typeface="+mn-ea"/>
            </a:rPr>
            <a:t>　　　</a:t>
          </a:r>
          <a:r>
            <a:rPr kumimoji="1" lang="ja-JP" altLang="en-US" sz="1600" b="0" u="none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＃</a:t>
          </a:r>
          <a:r>
            <a:rPr kumimoji="1" lang="en-US" altLang="ja-JP" sz="1600" b="0" u="none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8000</a:t>
          </a:r>
          <a:r>
            <a:rPr kumimoji="1" lang="ja-JP" altLang="en-US" sz="1600" b="0" u="none">
              <a:latin typeface="+mn-ea"/>
              <a:ea typeface="+mn-ea"/>
            </a:rPr>
            <a:t>　または　</a:t>
          </a:r>
          <a:r>
            <a:rPr kumimoji="1" lang="ja-JP" altLang="en-US" sz="1600" b="0" u="none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℡０９９－２５４－１１８６</a:t>
          </a:r>
          <a:endParaRPr kumimoji="1" lang="en-US" altLang="ja-JP" sz="1600" b="0" u="none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r>
            <a:rPr kumimoji="1" lang="ja-JP" altLang="en-US" sz="1100" b="0" u="none">
              <a:latin typeface="+mn-ea"/>
              <a:ea typeface="+mn-ea"/>
            </a:rPr>
            <a:t>　　　　受付時間　　平日・土曜日・・・１９：００～翌８：００</a:t>
          </a:r>
          <a:endParaRPr kumimoji="1" lang="en-US" altLang="ja-JP" sz="1100" b="0" u="none">
            <a:latin typeface="+mn-ea"/>
            <a:ea typeface="+mn-ea"/>
          </a:endParaRPr>
        </a:p>
        <a:p>
          <a:r>
            <a:rPr kumimoji="1" lang="ja-JP" altLang="en-US" sz="1100" b="0" u="none">
              <a:latin typeface="+mn-ea"/>
              <a:ea typeface="+mn-ea"/>
            </a:rPr>
            <a:t>　　　　　　　　　　　　日曜・祝日・年末年始・・・８：００～翌８：００</a:t>
          </a:r>
          <a:endParaRPr kumimoji="1" lang="en-US" altLang="ja-JP" sz="1100" b="0" u="none">
            <a:latin typeface="+mn-ea"/>
            <a:ea typeface="+mn-ea"/>
          </a:endParaRPr>
        </a:p>
        <a:p>
          <a:endParaRPr kumimoji="1" lang="en-US" altLang="ja-JP" sz="1100" b="0" u="none">
            <a:latin typeface="+mn-ea"/>
            <a:ea typeface="+mn-ea"/>
          </a:endParaRPr>
        </a:p>
        <a:p>
          <a:r>
            <a:rPr kumimoji="1" lang="ja-JP" altLang="en-US" sz="1100" b="0" u="none">
              <a:latin typeface="+mn-ea"/>
              <a:ea typeface="+mn-ea"/>
            </a:rPr>
            <a:t>　　　　夜間における子どもの急な病気ついて、看護師等が応急処置や医療機関の受診の必要</a:t>
          </a:r>
          <a:endParaRPr kumimoji="1" lang="en-US" altLang="ja-JP" sz="1100" b="0" u="none">
            <a:latin typeface="+mn-ea"/>
            <a:ea typeface="+mn-ea"/>
          </a:endParaRPr>
        </a:p>
        <a:p>
          <a:r>
            <a:rPr kumimoji="1" lang="ja-JP" altLang="en-US" sz="1100" b="0" u="none">
              <a:latin typeface="+mn-ea"/>
              <a:ea typeface="+mn-ea"/>
            </a:rPr>
            <a:t>　　　性などの助言を行います。おおむね１５歳未満の子どもが対象</a:t>
          </a:r>
        </a:p>
      </xdr:txBody>
    </xdr:sp>
    <xdr:clientData/>
  </xdr:twoCellAnchor>
  <xdr:twoCellAnchor editAs="oneCell">
    <xdr:from>
      <xdr:col>1</xdr:col>
      <xdr:colOff>25400</xdr:colOff>
      <xdr:row>0</xdr:row>
      <xdr:rowOff>155812</xdr:rowOff>
    </xdr:from>
    <xdr:to>
      <xdr:col>14</xdr:col>
      <xdr:colOff>177800</xdr:colOff>
      <xdr:row>5</xdr:row>
      <xdr:rowOff>32333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4800" y="155812"/>
          <a:ext cx="4229100" cy="1083021"/>
        </a:xfrm>
        <a:prstGeom prst="rect">
          <a:avLst/>
        </a:prstGeom>
      </xdr:spPr>
    </xdr:pic>
    <xdr:clientData/>
  </xdr:twoCellAnchor>
  <xdr:twoCellAnchor>
    <xdr:from>
      <xdr:col>29</xdr:col>
      <xdr:colOff>152400</xdr:colOff>
      <xdr:row>4</xdr:row>
      <xdr:rowOff>101600</xdr:rowOff>
    </xdr:from>
    <xdr:to>
      <xdr:col>35</xdr:col>
      <xdr:colOff>114300</xdr:colOff>
      <xdr:row>8</xdr:row>
      <xdr:rowOff>152401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8699500" y="1079500"/>
          <a:ext cx="1562100" cy="9652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  </a:t>
          </a:r>
          <a:r>
            <a:rPr kumimoji="1" lang="ja-JP" altLang="en-US" sz="3200" b="1"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月</a:t>
          </a:r>
        </a:p>
      </xdr:txBody>
    </xdr:sp>
    <xdr:clientData/>
  </xdr:twoCellAnchor>
  <xdr:twoCellAnchor>
    <xdr:from>
      <xdr:col>2</xdr:col>
      <xdr:colOff>54429</xdr:colOff>
      <xdr:row>112</xdr:row>
      <xdr:rowOff>166246</xdr:rowOff>
    </xdr:from>
    <xdr:to>
      <xdr:col>9</xdr:col>
      <xdr:colOff>81642</xdr:colOff>
      <xdr:row>117</xdr:row>
      <xdr:rowOff>122464</xdr:rowOff>
    </xdr:to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598715" y="25080925"/>
          <a:ext cx="1973034" cy="10447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当番医は急きょ変更になる場合がありますので、受診する医療機関に確認の上、受診してください。</a:t>
          </a:r>
        </a:p>
      </xdr:txBody>
    </xdr:sp>
    <xdr:clientData/>
  </xdr:twoCellAnchor>
  <xdr:twoCellAnchor editAs="oneCell">
    <xdr:from>
      <xdr:col>93</xdr:col>
      <xdr:colOff>1333501</xdr:colOff>
      <xdr:row>68</xdr:row>
      <xdr:rowOff>136070</xdr:rowOff>
    </xdr:from>
    <xdr:to>
      <xdr:col>100</xdr:col>
      <xdr:colOff>204107</xdr:colOff>
      <xdr:row>76</xdr:row>
      <xdr:rowOff>54429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40394" y="15689034"/>
          <a:ext cx="7062106" cy="1741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94</xdr:col>
      <xdr:colOff>1</xdr:colOff>
      <xdr:row>3</xdr:row>
      <xdr:rowOff>81644</xdr:rowOff>
    </xdr:from>
    <xdr:to>
      <xdr:col>94</xdr:col>
      <xdr:colOff>426130</xdr:colOff>
      <xdr:row>5</xdr:row>
      <xdr:rowOff>27215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3680" y="598715"/>
          <a:ext cx="426129" cy="408214"/>
        </a:xfrm>
        <a:prstGeom prst="rect">
          <a:avLst/>
        </a:prstGeom>
      </xdr:spPr>
    </xdr:pic>
    <xdr:clientData/>
  </xdr:twoCellAnchor>
  <xdr:twoCellAnchor editAs="oneCell">
    <xdr:from>
      <xdr:col>95</xdr:col>
      <xdr:colOff>625927</xdr:colOff>
      <xdr:row>44</xdr:row>
      <xdr:rowOff>54429</xdr:rowOff>
    </xdr:from>
    <xdr:to>
      <xdr:col>95</xdr:col>
      <xdr:colOff>1052056</xdr:colOff>
      <xdr:row>46</xdr:row>
      <xdr:rowOff>0</xdr:rowOff>
    </xdr:to>
    <xdr:pic>
      <xdr:nvPicPr>
        <xdr:cNvPr id="146" name="図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00463" y="10055679"/>
          <a:ext cx="426129" cy="408214"/>
        </a:xfrm>
        <a:prstGeom prst="rect">
          <a:avLst/>
        </a:prstGeom>
      </xdr:spPr>
    </xdr:pic>
    <xdr:clientData/>
  </xdr:twoCellAnchor>
  <xdr:twoCellAnchor>
    <xdr:from>
      <xdr:col>0</xdr:col>
      <xdr:colOff>202292</xdr:colOff>
      <xdr:row>18</xdr:row>
      <xdr:rowOff>78919</xdr:rowOff>
    </xdr:from>
    <xdr:to>
      <xdr:col>10</xdr:col>
      <xdr:colOff>256720</xdr:colOff>
      <xdr:row>20</xdr:row>
      <xdr:rowOff>78919</xdr:rowOff>
    </xdr:to>
    <xdr:sp macro="" textlink="">
      <xdr:nvSpPr>
        <xdr:cNvPr id="75" name="テキスト ボックス 74"/>
        <xdr:cNvSpPr txBox="1"/>
      </xdr:nvSpPr>
      <xdr:spPr>
        <a:xfrm>
          <a:off x="202292" y="4257219"/>
          <a:ext cx="3292928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solidFill>
                <a:srgbClr val="FF6699"/>
              </a:solidFill>
            </a:rPr>
            <a:t>★子育て支援センター</a:t>
          </a:r>
        </a:p>
      </xdr:txBody>
    </xdr:sp>
    <xdr:clientData/>
  </xdr:twoCellAnchor>
  <xdr:twoCellAnchor>
    <xdr:from>
      <xdr:col>0</xdr:col>
      <xdr:colOff>213178</xdr:colOff>
      <xdr:row>43</xdr:row>
      <xdr:rowOff>173263</xdr:rowOff>
    </xdr:from>
    <xdr:to>
      <xdr:col>8</xdr:col>
      <xdr:colOff>104320</xdr:colOff>
      <xdr:row>45</xdr:row>
      <xdr:rowOff>173265</xdr:rowOff>
    </xdr:to>
    <xdr:sp macro="" textlink="">
      <xdr:nvSpPr>
        <xdr:cNvPr id="90" name="テキスト ボックス 89"/>
        <xdr:cNvSpPr txBox="1"/>
      </xdr:nvSpPr>
      <xdr:spPr>
        <a:xfrm>
          <a:off x="213178" y="10066563"/>
          <a:ext cx="2570842" cy="4572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solidFill>
                <a:srgbClr val="538DD5"/>
              </a:solidFill>
            </a:rPr>
            <a:t>◎子育てサロン</a:t>
          </a:r>
        </a:p>
      </xdr:txBody>
    </xdr:sp>
    <xdr:clientData/>
  </xdr:twoCellAnchor>
  <xdr:twoCellAnchor>
    <xdr:from>
      <xdr:col>0</xdr:col>
      <xdr:colOff>217715</xdr:colOff>
      <xdr:row>55</xdr:row>
      <xdr:rowOff>207735</xdr:rowOff>
    </xdr:from>
    <xdr:to>
      <xdr:col>6</xdr:col>
      <xdr:colOff>149680</xdr:colOff>
      <xdr:row>58</xdr:row>
      <xdr:rowOff>19957</xdr:rowOff>
    </xdr:to>
    <xdr:sp macro="" textlink="">
      <xdr:nvSpPr>
        <xdr:cNvPr id="92" name="テキスト ボックス 91"/>
        <xdr:cNvSpPr txBox="1"/>
      </xdr:nvSpPr>
      <xdr:spPr>
        <a:xfrm>
          <a:off x="217715" y="12844235"/>
          <a:ext cx="2014765" cy="4980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600" b="1" i="0" u="none" strike="noStrike">
              <a:solidFill>
                <a:srgbClr val="FF9900"/>
              </a:solidFill>
              <a:effectLst/>
              <a:latin typeface="+mn-lt"/>
              <a:ea typeface="+mn-ea"/>
              <a:cs typeface="+mn-cs"/>
            </a:rPr>
            <a:t>◇その他</a:t>
          </a:r>
          <a:r>
            <a:rPr lang="ja-JP" altLang="en-US" sz="1600">
              <a:solidFill>
                <a:srgbClr val="FF9900"/>
              </a:solidFill>
            </a:rPr>
            <a:t> </a:t>
          </a:r>
          <a:endParaRPr kumimoji="1" lang="ja-JP" altLang="en-US" sz="1600">
            <a:solidFill>
              <a:srgbClr val="FF9900"/>
            </a:solidFill>
          </a:endParaRPr>
        </a:p>
      </xdr:txBody>
    </xdr:sp>
    <xdr:clientData/>
  </xdr:twoCellAnchor>
  <xdr:twoCellAnchor>
    <xdr:from>
      <xdr:col>5</xdr:col>
      <xdr:colOff>66218</xdr:colOff>
      <xdr:row>39</xdr:row>
      <xdr:rowOff>48083</xdr:rowOff>
    </xdr:from>
    <xdr:to>
      <xdr:col>31</xdr:col>
      <xdr:colOff>39006</xdr:colOff>
      <xdr:row>42</xdr:row>
      <xdr:rowOff>7258</xdr:rowOff>
    </xdr:to>
    <xdr:sp macro="" textlink="">
      <xdr:nvSpPr>
        <xdr:cNvPr id="115" name="テキスト ボックス 11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1869618" y="9026983"/>
          <a:ext cx="7275288" cy="644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300"/>
            <a:t>支援センターのプログラム前後の園庭・室内開放の時間帯等について</a:t>
          </a:r>
          <a:r>
            <a:rPr kumimoji="1" lang="ja-JP" altLang="en-US" sz="13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は、各支援センターのお便りや直接各支援センターにご確認ください。</a:t>
          </a:r>
          <a:endParaRPr kumimoji="1" lang="en-US" altLang="ja-JP" sz="1300"/>
        </a:p>
        <a:p>
          <a:endParaRPr kumimoji="1" lang="en-US" altLang="ja-JP" sz="1300"/>
        </a:p>
        <a:p>
          <a:endParaRPr kumimoji="1" lang="en-US" altLang="ja-JP" sz="1300"/>
        </a:p>
        <a:p>
          <a:endParaRPr kumimoji="1" lang="en-US" altLang="ja-JP" sz="13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endParaRPr kumimoji="1" lang="en-US" altLang="ja-JP" sz="1400"/>
        </a:p>
        <a:p>
          <a:r>
            <a:rPr kumimoji="1" lang="ja-JP" altLang="en-US" sz="1400"/>
            <a:t>詳細は各支援センターのお便りや各実施団体にご確認ください。</a:t>
          </a:r>
        </a:p>
      </xdr:txBody>
    </xdr:sp>
    <xdr:clientData/>
  </xdr:twoCellAnchor>
  <xdr:twoCellAnchor>
    <xdr:from>
      <xdr:col>12</xdr:col>
      <xdr:colOff>163285</xdr:colOff>
      <xdr:row>16</xdr:row>
      <xdr:rowOff>190500</xdr:rowOff>
    </xdr:from>
    <xdr:to>
      <xdr:col>23</xdr:col>
      <xdr:colOff>40821</xdr:colOff>
      <xdr:row>18</xdr:row>
      <xdr:rowOff>190500</xdr:rowOff>
    </xdr:to>
    <xdr:sp macro="" textlink="">
      <xdr:nvSpPr>
        <xdr:cNvPr id="133" name="テキスト ボックス 13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878035" y="3946071"/>
          <a:ext cx="2871107" cy="4626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/>
            <a:t>＊＊＊　</a:t>
          </a:r>
          <a:r>
            <a:rPr kumimoji="1" lang="ja-JP" altLang="en-US" sz="1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連絡先</a:t>
          </a:r>
          <a:r>
            <a:rPr kumimoji="1" lang="ja-JP" altLang="en-US" sz="1600" b="1"/>
            <a:t>　　＊＊＊</a:t>
          </a:r>
        </a:p>
      </xdr:txBody>
    </xdr:sp>
    <xdr:clientData/>
  </xdr:twoCellAnchor>
  <xdr:twoCellAnchor>
    <xdr:from>
      <xdr:col>3</xdr:col>
      <xdr:colOff>39920</xdr:colOff>
      <xdr:row>8</xdr:row>
      <xdr:rowOff>116621</xdr:rowOff>
    </xdr:from>
    <xdr:to>
      <xdr:col>30</xdr:col>
      <xdr:colOff>121562</xdr:colOff>
      <xdr:row>15</xdr:row>
      <xdr:rowOff>53677</xdr:rowOff>
    </xdr:to>
    <xdr:sp macro="" textlink="">
      <xdr:nvSpPr>
        <xdr:cNvPr id="20" name="テキスト ボックス 19"/>
        <xdr:cNvSpPr txBox="1"/>
      </xdr:nvSpPr>
      <xdr:spPr>
        <a:xfrm>
          <a:off x="1284520" y="2008921"/>
          <a:ext cx="7663542" cy="15372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子育て支援カレンダーは子育て支援センターや子育てサロン等の活動予定の情報をカレンダー様式にまとめたものです。</a:t>
          </a:r>
          <a:r>
            <a:rPr kumimoji="1" lang="ja-JP" altLang="ja-JP" sz="1200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子育て相談や妊婦さんも参加いただけるプログラム</a:t>
          </a:r>
          <a:r>
            <a:rPr kumimoji="1" lang="ja-JP" altLang="en-US" sz="1200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など、</a:t>
          </a:r>
          <a:r>
            <a:rPr kumimoji="1" lang="ja-JP" altLang="ja-JP" sz="1200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楽しいイベントや講習など</a:t>
          </a:r>
          <a:r>
            <a:rPr kumimoji="1" lang="ja-JP" altLang="en-US" sz="1200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も</a:t>
          </a:r>
          <a:r>
            <a:rPr kumimoji="1" lang="ja-JP" altLang="ja-JP" sz="1200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行っています</a:t>
          </a:r>
          <a:r>
            <a:rPr kumimoji="1" lang="ja-JP" altLang="en-US" sz="1200">
              <a:solidFill>
                <a:schemeClr val="dk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。お子さんと一緒に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遊びに行ってみませんか。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詳細は各支援センター便りや直接実施団体へお尋ねください。</a:t>
          </a:r>
        </a:p>
      </xdr:txBody>
    </xdr:sp>
    <xdr:clientData/>
  </xdr:twoCellAnchor>
  <xdr:twoCellAnchor editAs="oneCell">
    <xdr:from>
      <xdr:col>78</xdr:col>
      <xdr:colOff>1041400</xdr:colOff>
      <xdr:row>27</xdr:row>
      <xdr:rowOff>88900</xdr:rowOff>
    </xdr:from>
    <xdr:to>
      <xdr:col>82</xdr:col>
      <xdr:colOff>130425</xdr:colOff>
      <xdr:row>34</xdr:row>
      <xdr:rowOff>127003</xdr:rowOff>
    </xdr:to>
    <xdr:pic>
      <xdr:nvPicPr>
        <xdr:cNvPr id="110" name="図 10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5283561" y="5935539"/>
          <a:ext cx="1638303" cy="2416425"/>
        </a:xfrm>
        <a:prstGeom prst="rect">
          <a:avLst/>
        </a:prstGeom>
      </xdr:spPr>
    </xdr:pic>
    <xdr:clientData/>
  </xdr:twoCellAnchor>
  <xdr:twoCellAnchor>
    <xdr:from>
      <xdr:col>78</xdr:col>
      <xdr:colOff>1333500</xdr:colOff>
      <xdr:row>28</xdr:row>
      <xdr:rowOff>141969</xdr:rowOff>
    </xdr:from>
    <xdr:to>
      <xdr:col>81</xdr:col>
      <xdr:colOff>228599</xdr:colOff>
      <xdr:row>34</xdr:row>
      <xdr:rowOff>166223</xdr:rowOff>
    </xdr:to>
    <xdr:sp macro="" textlink="">
      <xdr:nvSpPr>
        <xdr:cNvPr id="121" name="テキスト ボックス 12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45186600" y="6606269"/>
          <a:ext cx="1866899" cy="13958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当番医は急きょ変更になる場合がありますので、受診する医療機関に確認の上、受診してください。</a:t>
          </a:r>
        </a:p>
      </xdr:txBody>
    </xdr:sp>
    <xdr:clientData/>
  </xdr:twoCellAnchor>
  <xdr:twoCellAnchor editAs="oneCell">
    <xdr:from>
      <xdr:col>75</xdr:col>
      <xdr:colOff>1003300</xdr:colOff>
      <xdr:row>37</xdr:row>
      <xdr:rowOff>214542</xdr:rowOff>
    </xdr:from>
    <xdr:to>
      <xdr:col>78</xdr:col>
      <xdr:colOff>161926</xdr:colOff>
      <xdr:row>43</xdr:row>
      <xdr:rowOff>177799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79800" y="8736242"/>
          <a:ext cx="2435226" cy="1334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74</xdr:col>
      <xdr:colOff>42635</xdr:colOff>
      <xdr:row>35</xdr:row>
      <xdr:rowOff>178707</xdr:rowOff>
    </xdr:from>
    <xdr:to>
      <xdr:col>82</xdr:col>
      <xdr:colOff>192314</xdr:colOff>
      <xdr:row>38</xdr:row>
      <xdr:rowOff>60326</xdr:rowOff>
    </xdr:to>
    <xdr:sp macro="" textlink="">
      <xdr:nvSpPr>
        <xdr:cNvPr id="124" name="テキスト ボックス 123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40415935" y="8243207"/>
          <a:ext cx="6956879" cy="5674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 i="0" u="none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　広報電話を活用ください</a:t>
          </a:r>
          <a:r>
            <a:rPr kumimoji="1" lang="en-US" altLang="ja-JP" sz="1400" b="1" i="0" u="none" baseline="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      </a:t>
          </a:r>
          <a:r>
            <a:rPr kumimoji="1" lang="ja-JP" altLang="en-US" sz="1100" b="0" i="0" u="none">
              <a:latin typeface="+mn-ea"/>
              <a:ea typeface="+mn-ea"/>
            </a:rPr>
            <a:t>下記の情報がいつでも聞けるよう広報電話を設置しています。</a:t>
          </a:r>
          <a:endParaRPr kumimoji="1" lang="ja-JP" altLang="en-US" sz="1400" b="1" i="0" u="sng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</xdr:txBody>
    </xdr:sp>
    <xdr:clientData/>
  </xdr:twoCellAnchor>
  <xdr:twoCellAnchor>
    <xdr:from>
      <xdr:col>75</xdr:col>
      <xdr:colOff>356054</xdr:colOff>
      <xdr:row>44</xdr:row>
      <xdr:rowOff>2268</xdr:rowOff>
    </xdr:from>
    <xdr:to>
      <xdr:col>79</xdr:col>
      <xdr:colOff>508000</xdr:colOff>
      <xdr:row>45</xdr:row>
      <xdr:rowOff>131536</xdr:rowOff>
    </xdr:to>
    <xdr:sp macro="" textlink="">
      <xdr:nvSpPr>
        <xdr:cNvPr id="125" name="テキスト ボックス 124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40932554" y="10124168"/>
          <a:ext cx="4774746" cy="3578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※</a:t>
          </a:r>
          <a:r>
            <a:rPr kumimoji="1" lang="ja-JP" altLang="en-US" sz="1100"/>
            <a:t>ダイヤル式電話または内線専用電話からは利用できません。</a:t>
          </a:r>
        </a:p>
      </xdr:txBody>
    </xdr:sp>
    <xdr:clientData/>
  </xdr:twoCellAnchor>
  <xdr:twoCellAnchor>
    <xdr:from>
      <xdr:col>35</xdr:col>
      <xdr:colOff>1244600</xdr:colOff>
      <xdr:row>128</xdr:row>
      <xdr:rowOff>191407</xdr:rowOff>
    </xdr:from>
    <xdr:to>
      <xdr:col>45</xdr:col>
      <xdr:colOff>224971</xdr:colOff>
      <xdr:row>136</xdr:row>
      <xdr:rowOff>232651</xdr:rowOff>
    </xdr:to>
    <xdr:sp macro="" textlink="">
      <xdr:nvSpPr>
        <xdr:cNvPr id="131" name="テキスト ボックス 130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1391900" y="28563207"/>
          <a:ext cx="6574971" cy="19843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400" b="1" i="0" u="none" strike="noStrike">
              <a:solidFill>
                <a:schemeClr val="dk1"/>
              </a:solidFill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子ども・子育てに関する利用者支援のご案内</a:t>
          </a:r>
          <a:r>
            <a:rPr lang="ja-JP" altLang="en-US" sz="1400" b="1" u="none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 </a:t>
          </a:r>
          <a:endParaRPr lang="en-US" altLang="ja-JP" sz="1400" b="1" u="none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endParaRPr lang="en-US" altLang="ja-JP" sz="1400" b="1" u="sng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r>
            <a:rPr kumimoji="1" lang="ja-JP" altLang="en-US" sz="1100"/>
            <a:t>　お子様の預け先などの相談をお受けしながら、保育所、認定こども園、幼稚園、認可外保育施設、一時預かり事業、病児保育など、それぞれご家庭の希望にそった情報提供を行いますので、お気軽にご相談ください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>
              <a:latin typeface="+mj-ea"/>
              <a:ea typeface="+mj-ea"/>
            </a:rPr>
            <a:t>◎窓口 ： 市役所本庁２階　子育て支援課（２３－５１１１）　</a:t>
          </a:r>
          <a:endParaRPr kumimoji="1" lang="en-US" altLang="ja-JP" sz="1100">
            <a:latin typeface="+mj-ea"/>
            <a:ea typeface="+mj-ea"/>
          </a:endParaRPr>
        </a:p>
        <a:p>
          <a:r>
            <a:rPr kumimoji="1" lang="ja-JP" altLang="en-US" sz="1100">
              <a:latin typeface="+mj-ea"/>
              <a:ea typeface="+mj-ea"/>
            </a:rPr>
            <a:t>　　　　　　月曜～金曜日の８：３０～１７：１５　　（土日・祝日・年末年始はお休み）　</a:t>
          </a:r>
        </a:p>
      </xdr:txBody>
    </xdr:sp>
    <xdr:clientData/>
  </xdr:twoCellAnchor>
  <xdr:twoCellAnchor>
    <xdr:from>
      <xdr:col>74</xdr:col>
      <xdr:colOff>162378</xdr:colOff>
      <xdr:row>45</xdr:row>
      <xdr:rowOff>153308</xdr:rowOff>
    </xdr:from>
    <xdr:to>
      <xdr:col>79</xdr:col>
      <xdr:colOff>558800</xdr:colOff>
      <xdr:row>50</xdr:row>
      <xdr:rowOff>57541</xdr:rowOff>
    </xdr:to>
    <xdr:sp macro="" textlink="">
      <xdr:nvSpPr>
        <xdr:cNvPr id="132" name="テキスト ボックス 131"/>
        <xdr:cNvSpPr txBox="1"/>
      </xdr:nvSpPr>
      <xdr:spPr>
        <a:xfrm>
          <a:off x="40535678" y="10503808"/>
          <a:ext cx="5222422" cy="10472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chemeClr val="dk1"/>
              </a:solidFill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薩摩川内市　子育て世代包括支援センター</a:t>
          </a:r>
          <a:r>
            <a:rPr kumimoji="1" lang="ja-JP" altLang="ja-JP" sz="1400" b="1">
              <a:solidFill>
                <a:schemeClr val="dk1"/>
              </a:solidFill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なないろ相談室</a:t>
          </a:r>
          <a:r>
            <a:rPr kumimoji="1" lang="ja-JP" altLang="en-US" sz="1400" b="1">
              <a:solidFill>
                <a:schemeClr val="dk1"/>
              </a:solidFill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　</a:t>
          </a:r>
          <a:endParaRPr kumimoji="1" lang="en-US" altLang="ja-JP" sz="1400" b="1">
            <a:solidFill>
              <a:schemeClr val="dk1"/>
            </a:solidFill>
            <a:effectLst/>
            <a:latin typeface="HGP創英角ｺﾞｼｯｸUB" panose="020B0900000000000000" pitchFamily="50" charset="-128"/>
            <a:ea typeface="HGP創英角ｺﾞｼｯｸUB" panose="020B09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 sz="1400" b="1">
            <a:effectLst/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kumimoji="1" lang="ja-JP" altLang="en-US" sz="1100"/>
        </a:p>
      </xdr:txBody>
    </xdr:sp>
    <xdr:clientData/>
  </xdr:twoCellAnchor>
  <xdr:twoCellAnchor>
    <xdr:from>
      <xdr:col>75</xdr:col>
      <xdr:colOff>135166</xdr:colOff>
      <xdr:row>47</xdr:row>
      <xdr:rowOff>91623</xdr:rowOff>
    </xdr:from>
    <xdr:to>
      <xdr:col>82</xdr:col>
      <xdr:colOff>39916</xdr:colOff>
      <xdr:row>54</xdr:row>
      <xdr:rowOff>132443</xdr:rowOff>
    </xdr:to>
    <xdr:sp macro="" textlink="">
      <xdr:nvSpPr>
        <xdr:cNvPr id="134" name="テキスト ボックス 133"/>
        <xdr:cNvSpPr txBox="1"/>
      </xdr:nvSpPr>
      <xdr:spPr>
        <a:xfrm>
          <a:off x="40711666" y="10899323"/>
          <a:ext cx="6508750" cy="16410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妊娠・出産・赤ちゃんとの生活など、不安を感じた時は、どんな悩みもご相談くださ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い。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kumimoji="1" lang="ja-JP" altLang="ja-JP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子育てに関する総合相談窓口です。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相談でお越しの際は、事前に電話にてご予約ください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ja-JP" altLang="ja-JP">
            <a:effectLst/>
          </a:endParaRPr>
        </a:p>
        <a:p>
          <a:pPr eaLnBrk="1" fontAlgn="auto" latinLnBrk="0" hangingPunct="1"/>
          <a:r>
            <a:rPr kumimoji="1" lang="ja-JP" altLang="en-US" sz="1100"/>
            <a:t>　　　  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時間  ： ９：００～１７：００</a:t>
          </a:r>
          <a:endParaRPr lang="ja-JP" altLang="ja-JP">
            <a:effectLst/>
          </a:endParaRP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　</a:t>
          </a:r>
          <a:r>
            <a:rPr kumimoji="1" lang="ja-JP" altLang="en-US" sz="1100"/>
            <a:t>場所  ： 川内駅コンベンションセンター　　　℡</a:t>
          </a:r>
          <a:r>
            <a:rPr kumimoji="1" lang="ja-JP" altLang="en-US" sz="1100" baseline="0"/>
            <a:t> </a:t>
          </a:r>
          <a:r>
            <a:rPr kumimoji="1" lang="ja-JP" altLang="en-US" sz="1100"/>
            <a:t>： ０９９６－２２－３６１１　　</a:t>
          </a:r>
          <a:endParaRPr kumimoji="1" lang="en-US" altLang="ja-JP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</a:t>
          </a:r>
          <a:r>
            <a:rPr kumimoji="0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　</a:t>
          </a:r>
          <a:r>
            <a:rPr kumimoji="1" lang="ja-JP" altLang="en-US" sz="1100"/>
            <a:t>　    </a:t>
          </a:r>
        </a:p>
      </xdr:txBody>
    </xdr:sp>
    <xdr:clientData/>
  </xdr:twoCellAnchor>
  <xdr:twoCellAnchor editAs="oneCell">
    <xdr:from>
      <xdr:col>79</xdr:col>
      <xdr:colOff>651720</xdr:colOff>
      <xdr:row>33</xdr:row>
      <xdr:rowOff>173050</xdr:rowOff>
    </xdr:from>
    <xdr:to>
      <xdr:col>80</xdr:col>
      <xdr:colOff>385739</xdr:colOff>
      <xdr:row>35</xdr:row>
      <xdr:rowOff>98426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51020" y="7780350"/>
          <a:ext cx="546819" cy="382576"/>
        </a:xfrm>
        <a:prstGeom prst="rect">
          <a:avLst/>
        </a:prstGeom>
      </xdr:spPr>
    </xdr:pic>
    <xdr:clientData/>
  </xdr:twoCellAnchor>
  <xdr:twoCellAnchor editAs="oneCell">
    <xdr:from>
      <xdr:col>75</xdr:col>
      <xdr:colOff>330200</xdr:colOff>
      <xdr:row>57</xdr:row>
      <xdr:rowOff>12700</xdr:rowOff>
    </xdr:from>
    <xdr:to>
      <xdr:col>79</xdr:col>
      <xdr:colOff>673100</xdr:colOff>
      <xdr:row>67</xdr:row>
      <xdr:rowOff>11267</xdr:rowOff>
    </xdr:to>
    <xdr:pic>
      <xdr:nvPicPr>
        <xdr:cNvPr id="93" name="図 9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06700" y="13106400"/>
          <a:ext cx="4965700" cy="2284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774700</xdr:colOff>
      <xdr:row>128</xdr:row>
      <xdr:rowOff>139700</xdr:rowOff>
    </xdr:from>
    <xdr:to>
      <xdr:col>35</xdr:col>
      <xdr:colOff>1193479</xdr:colOff>
      <xdr:row>130</xdr:row>
      <xdr:rowOff>82762</xdr:rowOff>
    </xdr:to>
    <xdr:pic>
      <xdr:nvPicPr>
        <xdr:cNvPr id="88" name="図 8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0" y="28511500"/>
          <a:ext cx="418779" cy="412962"/>
        </a:xfrm>
        <a:prstGeom prst="rect">
          <a:avLst/>
        </a:prstGeom>
      </xdr:spPr>
    </xdr:pic>
    <xdr:clientData/>
  </xdr:twoCellAnchor>
  <xdr:twoCellAnchor editAs="oneCell">
    <xdr:from>
      <xdr:col>35</xdr:col>
      <xdr:colOff>673100</xdr:colOff>
      <xdr:row>112</xdr:row>
      <xdr:rowOff>177800</xdr:rowOff>
    </xdr:from>
    <xdr:to>
      <xdr:col>35</xdr:col>
      <xdr:colOff>1091879</xdr:colOff>
      <xdr:row>114</xdr:row>
      <xdr:rowOff>158962</xdr:rowOff>
    </xdr:to>
    <xdr:pic>
      <xdr:nvPicPr>
        <xdr:cNvPr id="89" name="図 8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0400" y="25019000"/>
          <a:ext cx="418779" cy="412962"/>
        </a:xfrm>
        <a:prstGeom prst="rect">
          <a:avLst/>
        </a:prstGeom>
      </xdr:spPr>
    </xdr:pic>
    <xdr:clientData/>
  </xdr:twoCellAnchor>
  <xdr:twoCellAnchor editAs="oneCell">
    <xdr:from>
      <xdr:col>35</xdr:col>
      <xdr:colOff>685800</xdr:colOff>
      <xdr:row>121</xdr:row>
      <xdr:rowOff>38100</xdr:rowOff>
    </xdr:from>
    <xdr:to>
      <xdr:col>35</xdr:col>
      <xdr:colOff>1104579</xdr:colOff>
      <xdr:row>123</xdr:row>
      <xdr:rowOff>19262</xdr:rowOff>
    </xdr:to>
    <xdr:pic>
      <xdr:nvPicPr>
        <xdr:cNvPr id="94" name="図 9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3100" y="26822400"/>
          <a:ext cx="418779" cy="412962"/>
        </a:xfrm>
        <a:prstGeom prst="rect">
          <a:avLst/>
        </a:prstGeom>
      </xdr:spPr>
    </xdr:pic>
    <xdr:clientData/>
  </xdr:twoCellAnchor>
  <xdr:twoCellAnchor editAs="oneCell">
    <xdr:from>
      <xdr:col>5</xdr:col>
      <xdr:colOff>44450</xdr:colOff>
      <xdr:row>20</xdr:row>
      <xdr:rowOff>47625</xdr:rowOff>
    </xdr:from>
    <xdr:to>
      <xdr:col>29</xdr:col>
      <xdr:colOff>187325</xdr:colOff>
      <xdr:row>38</xdr:row>
      <xdr:rowOff>171450</xdr:rowOff>
    </xdr:to>
    <xdr:pic>
      <xdr:nvPicPr>
        <xdr:cNvPr id="84" name="図 8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4683125"/>
          <a:ext cx="6886575" cy="423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</xdr:colOff>
      <xdr:row>56</xdr:row>
      <xdr:rowOff>158750</xdr:rowOff>
    </xdr:from>
    <xdr:to>
      <xdr:col>29</xdr:col>
      <xdr:colOff>247650</xdr:colOff>
      <xdr:row>75</xdr:row>
      <xdr:rowOff>98425</xdr:rowOff>
    </xdr:to>
    <xdr:pic>
      <xdr:nvPicPr>
        <xdr:cNvPr id="98" name="図 9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1975" y="13023850"/>
          <a:ext cx="6962775" cy="425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101600</xdr:colOff>
      <xdr:row>45</xdr:row>
      <xdr:rowOff>101600</xdr:rowOff>
    </xdr:from>
    <xdr:to>
      <xdr:col>29</xdr:col>
      <xdr:colOff>244475</xdr:colOff>
      <xdr:row>54</xdr:row>
      <xdr:rowOff>158750</xdr:rowOff>
    </xdr:to>
    <xdr:pic>
      <xdr:nvPicPr>
        <xdr:cNvPr id="53" name="図 5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10452100"/>
          <a:ext cx="6886575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12700</xdr:colOff>
      <xdr:row>39</xdr:row>
      <xdr:rowOff>70104</xdr:rowOff>
    </xdr:from>
    <xdr:to>
      <xdr:col>5</xdr:col>
      <xdr:colOff>31496</xdr:colOff>
      <xdr:row>41</xdr:row>
      <xdr:rowOff>190500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9049004"/>
          <a:ext cx="577596" cy="577596"/>
        </a:xfrm>
        <a:prstGeom prst="rect">
          <a:avLst/>
        </a:prstGeom>
      </xdr:spPr>
    </xdr:pic>
    <xdr:clientData/>
  </xdr:twoCellAnchor>
  <xdr:twoCellAnchor editAs="oneCell">
    <xdr:from>
      <xdr:col>75</xdr:col>
      <xdr:colOff>1555943</xdr:colOff>
      <xdr:row>4</xdr:row>
      <xdr:rowOff>181421</xdr:rowOff>
    </xdr:from>
    <xdr:to>
      <xdr:col>75</xdr:col>
      <xdr:colOff>1991066</xdr:colOff>
      <xdr:row>12</xdr:row>
      <xdr:rowOff>123780</xdr:rowOff>
    </xdr:to>
    <xdr:pic>
      <xdr:nvPicPr>
        <xdr:cNvPr id="60" name="図 5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638633" flipH="1">
          <a:off x="42132443" y="1159321"/>
          <a:ext cx="435123" cy="1771159"/>
        </a:xfrm>
        <a:prstGeom prst="rect">
          <a:avLst/>
        </a:prstGeom>
      </xdr:spPr>
    </xdr:pic>
    <xdr:clientData/>
  </xdr:twoCellAnchor>
  <xdr:twoCellAnchor editAs="oneCell">
    <xdr:from>
      <xdr:col>78</xdr:col>
      <xdr:colOff>610045</xdr:colOff>
      <xdr:row>7</xdr:row>
      <xdr:rowOff>148392</xdr:rowOff>
    </xdr:from>
    <xdr:to>
      <xdr:col>78</xdr:col>
      <xdr:colOff>1102306</xdr:colOff>
      <xdr:row>10</xdr:row>
      <xdr:rowOff>25120</xdr:rowOff>
    </xdr:to>
    <xdr:pic>
      <xdr:nvPicPr>
        <xdr:cNvPr id="61" name="図 6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764234">
          <a:off x="44463145" y="1812092"/>
          <a:ext cx="492261" cy="562528"/>
        </a:xfrm>
        <a:prstGeom prst="rect">
          <a:avLst/>
        </a:prstGeom>
      </xdr:spPr>
    </xdr:pic>
    <xdr:clientData/>
  </xdr:twoCellAnchor>
  <xdr:twoCellAnchor editAs="oneCell">
    <xdr:from>
      <xdr:col>75</xdr:col>
      <xdr:colOff>1460500</xdr:colOff>
      <xdr:row>7</xdr:row>
      <xdr:rowOff>99313</xdr:rowOff>
    </xdr:from>
    <xdr:to>
      <xdr:col>75</xdr:col>
      <xdr:colOff>1810265</xdr:colOff>
      <xdr:row>9</xdr:row>
      <xdr:rowOff>69039</xdr:rowOff>
    </xdr:to>
    <xdr:pic>
      <xdr:nvPicPr>
        <xdr:cNvPr id="62" name="図 6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69420">
          <a:off x="42037000" y="1763013"/>
          <a:ext cx="349765" cy="426926"/>
        </a:xfrm>
        <a:prstGeom prst="rect">
          <a:avLst/>
        </a:prstGeom>
      </xdr:spPr>
    </xdr:pic>
    <xdr:clientData/>
  </xdr:twoCellAnchor>
  <xdr:twoCellAnchor editAs="oneCell">
    <xdr:from>
      <xdr:col>75</xdr:col>
      <xdr:colOff>1922936</xdr:colOff>
      <xdr:row>3</xdr:row>
      <xdr:rowOff>127000</xdr:rowOff>
    </xdr:from>
    <xdr:to>
      <xdr:col>78</xdr:col>
      <xdr:colOff>598960</xdr:colOff>
      <xdr:row>12</xdr:row>
      <xdr:rowOff>22224</xdr:rowOff>
    </xdr:to>
    <xdr:pic>
      <xdr:nvPicPr>
        <xdr:cNvPr id="63" name="図 6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2499436" y="876300"/>
          <a:ext cx="1952624" cy="1952624"/>
        </a:xfrm>
        <a:prstGeom prst="rect">
          <a:avLst/>
        </a:prstGeom>
      </xdr:spPr>
    </xdr:pic>
    <xdr:clientData/>
  </xdr:twoCellAnchor>
  <xdr:twoCellAnchor editAs="oneCell">
    <xdr:from>
      <xdr:col>22</xdr:col>
      <xdr:colOff>104866</xdr:colOff>
      <xdr:row>12</xdr:row>
      <xdr:rowOff>117756</xdr:rowOff>
    </xdr:from>
    <xdr:to>
      <xdr:col>32</xdr:col>
      <xdr:colOff>253999</xdr:colOff>
      <xdr:row>17</xdr:row>
      <xdr:rowOff>177800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166" y="2924456"/>
          <a:ext cx="2943133" cy="1203044"/>
        </a:xfrm>
        <a:prstGeom prst="rect">
          <a:avLst/>
        </a:prstGeom>
      </xdr:spPr>
    </xdr:pic>
    <xdr:clientData/>
  </xdr:twoCellAnchor>
  <xdr:twoCellAnchor>
    <xdr:from>
      <xdr:col>24</xdr:col>
      <xdr:colOff>63500</xdr:colOff>
      <xdr:row>13</xdr:row>
      <xdr:rowOff>101600</xdr:rowOff>
    </xdr:from>
    <xdr:to>
      <xdr:col>31</xdr:col>
      <xdr:colOff>228600</xdr:colOff>
      <xdr:row>14</xdr:row>
      <xdr:rowOff>165100</xdr:rowOff>
    </xdr:to>
    <xdr:sp macro="" textlink="">
      <xdr:nvSpPr>
        <xdr:cNvPr id="10" name="テキスト ボックス 9"/>
        <xdr:cNvSpPr txBox="1"/>
      </xdr:nvSpPr>
      <xdr:spPr>
        <a:xfrm>
          <a:off x="7213600" y="3136900"/>
          <a:ext cx="2120900" cy="292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　　　</a:t>
          </a:r>
          <a:r>
            <a:rPr kumimoji="1" lang="ja-JP" altLang="en-US" sz="1100"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　みんなで遊ぼう！</a:t>
          </a:r>
        </a:p>
      </xdr:txBody>
    </xdr:sp>
    <xdr:clientData/>
  </xdr:twoCellAnchor>
  <xdr:twoCellAnchor editAs="oneCell">
    <xdr:from>
      <xdr:col>73</xdr:col>
      <xdr:colOff>184831</xdr:colOff>
      <xdr:row>26</xdr:row>
      <xdr:rowOff>63500</xdr:rowOff>
    </xdr:from>
    <xdr:to>
      <xdr:col>74</xdr:col>
      <xdr:colOff>179413</xdr:colOff>
      <xdr:row>27</xdr:row>
      <xdr:rowOff>156762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78731" y="6070600"/>
          <a:ext cx="273982" cy="321862"/>
        </a:xfrm>
        <a:prstGeom prst="rect">
          <a:avLst/>
        </a:prstGeom>
      </xdr:spPr>
    </xdr:pic>
    <xdr:clientData/>
  </xdr:twoCellAnchor>
  <xdr:twoCellAnchor editAs="oneCell">
    <xdr:from>
      <xdr:col>73</xdr:col>
      <xdr:colOff>177698</xdr:colOff>
      <xdr:row>35</xdr:row>
      <xdr:rowOff>152400</xdr:rowOff>
    </xdr:from>
    <xdr:to>
      <xdr:col>74</xdr:col>
      <xdr:colOff>194726</xdr:colOff>
      <xdr:row>37</xdr:row>
      <xdr:rowOff>54361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71598" y="8216900"/>
          <a:ext cx="296428" cy="359161"/>
        </a:xfrm>
        <a:prstGeom prst="rect">
          <a:avLst/>
        </a:prstGeom>
      </xdr:spPr>
    </xdr:pic>
    <xdr:clientData/>
  </xdr:twoCellAnchor>
  <xdr:twoCellAnchor editAs="oneCell">
    <xdr:from>
      <xdr:col>73</xdr:col>
      <xdr:colOff>152400</xdr:colOff>
      <xdr:row>45</xdr:row>
      <xdr:rowOff>130822</xdr:rowOff>
    </xdr:from>
    <xdr:to>
      <xdr:col>74</xdr:col>
      <xdr:colOff>197782</xdr:colOff>
      <xdr:row>47</xdr:row>
      <xdr:rowOff>55162</xdr:rowOff>
    </xdr:to>
    <xdr:pic>
      <xdr:nvPicPr>
        <xdr:cNvPr id="73" name="図 7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46300" y="10481322"/>
          <a:ext cx="324782" cy="381540"/>
        </a:xfrm>
        <a:prstGeom prst="rect">
          <a:avLst/>
        </a:prstGeom>
      </xdr:spPr>
    </xdr:pic>
    <xdr:clientData/>
  </xdr:twoCellAnchor>
  <xdr:twoCellAnchor editAs="oneCell">
    <xdr:from>
      <xdr:col>73</xdr:col>
      <xdr:colOff>139700</xdr:colOff>
      <xdr:row>52</xdr:row>
      <xdr:rowOff>139700</xdr:rowOff>
    </xdr:from>
    <xdr:to>
      <xdr:col>74</xdr:col>
      <xdr:colOff>156728</xdr:colOff>
      <xdr:row>54</xdr:row>
      <xdr:rowOff>41661</xdr:rowOff>
    </xdr:to>
    <xdr:pic>
      <xdr:nvPicPr>
        <xdr:cNvPr id="76" name="図 7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2090400"/>
          <a:ext cx="296428" cy="359161"/>
        </a:xfrm>
        <a:prstGeom prst="rect">
          <a:avLst/>
        </a:prstGeom>
      </xdr:spPr>
    </xdr:pic>
    <xdr:clientData/>
  </xdr:twoCellAnchor>
  <xdr:twoCellAnchor editAs="oneCell">
    <xdr:from>
      <xdr:col>73</xdr:col>
      <xdr:colOff>165100</xdr:colOff>
      <xdr:row>67</xdr:row>
      <xdr:rowOff>165100</xdr:rowOff>
    </xdr:from>
    <xdr:to>
      <xdr:col>74</xdr:col>
      <xdr:colOff>159682</xdr:colOff>
      <xdr:row>69</xdr:row>
      <xdr:rowOff>29762</xdr:rowOff>
    </xdr:to>
    <xdr:pic>
      <xdr:nvPicPr>
        <xdr:cNvPr id="77" name="図 7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9000" y="15544800"/>
          <a:ext cx="273982" cy="321862"/>
        </a:xfrm>
        <a:prstGeom prst="rect">
          <a:avLst/>
        </a:prstGeom>
      </xdr:spPr>
    </xdr:pic>
    <xdr:clientData/>
  </xdr:twoCellAnchor>
  <xdr:twoCellAnchor editAs="oneCell">
    <xdr:from>
      <xdr:col>1</xdr:col>
      <xdr:colOff>324499</xdr:colOff>
      <xdr:row>75</xdr:row>
      <xdr:rowOff>50799</xdr:rowOff>
    </xdr:from>
    <xdr:to>
      <xdr:col>2</xdr:col>
      <xdr:colOff>12379</xdr:colOff>
      <xdr:row>76</xdr:row>
      <xdr:rowOff>118744</xdr:rowOff>
    </xdr:to>
    <xdr:pic>
      <xdr:nvPicPr>
        <xdr:cNvPr id="101" name="図 10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99" y="17233899"/>
          <a:ext cx="373680" cy="29654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</xdr:row>
      <xdr:rowOff>119793</xdr:rowOff>
    </xdr:from>
    <xdr:to>
      <xdr:col>1</xdr:col>
      <xdr:colOff>584200</xdr:colOff>
      <xdr:row>51</xdr:row>
      <xdr:rowOff>106045</xdr:rowOff>
    </xdr:to>
    <xdr:pic>
      <xdr:nvPicPr>
        <xdr:cNvPr id="102" name="図 10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1384693"/>
          <a:ext cx="558800" cy="443452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74</xdr:row>
      <xdr:rowOff>21554</xdr:rowOff>
    </xdr:from>
    <xdr:to>
      <xdr:col>1</xdr:col>
      <xdr:colOff>456879</xdr:colOff>
      <xdr:row>75</xdr:row>
      <xdr:rowOff>57361</xdr:rowOff>
    </xdr:to>
    <xdr:pic>
      <xdr:nvPicPr>
        <xdr:cNvPr id="104" name="図 10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6988754"/>
          <a:ext cx="317179" cy="251707"/>
        </a:xfrm>
        <a:prstGeom prst="rect">
          <a:avLst/>
        </a:prstGeom>
      </xdr:spPr>
    </xdr:pic>
    <xdr:clientData/>
  </xdr:twoCellAnchor>
  <xdr:twoCellAnchor editAs="oneCell">
    <xdr:from>
      <xdr:col>1</xdr:col>
      <xdr:colOff>591570</xdr:colOff>
      <xdr:row>50</xdr:row>
      <xdr:rowOff>215900</xdr:rowOff>
    </xdr:from>
    <xdr:to>
      <xdr:col>2</xdr:col>
      <xdr:colOff>266379</xdr:colOff>
      <xdr:row>52</xdr:row>
      <xdr:rowOff>114300</xdr:rowOff>
    </xdr:to>
    <xdr:pic>
      <xdr:nvPicPr>
        <xdr:cNvPr id="105" name="図 10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970" y="11709400"/>
          <a:ext cx="360609" cy="3556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99</xdr:row>
      <xdr:rowOff>0</xdr:rowOff>
    </xdr:from>
    <xdr:to>
      <xdr:col>35</xdr:col>
      <xdr:colOff>2123440</xdr:colOff>
      <xdr:row>109</xdr:row>
      <xdr:rowOff>86995</xdr:rowOff>
    </xdr:to>
    <xdr:pic>
      <xdr:nvPicPr>
        <xdr:cNvPr id="109" name="図 108"/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0700" y="22085300"/>
          <a:ext cx="5400040" cy="2195195"/>
        </a:xfrm>
        <a:prstGeom prst="rect">
          <a:avLst/>
        </a:prstGeom>
      </xdr:spPr>
    </xdr:pic>
    <xdr:clientData/>
  </xdr:twoCellAnchor>
  <xdr:twoCellAnchor editAs="oneCell">
    <xdr:from>
      <xdr:col>12</xdr:col>
      <xdr:colOff>243655</xdr:colOff>
      <xdr:row>6</xdr:row>
      <xdr:rowOff>6169</xdr:rowOff>
    </xdr:from>
    <xdr:to>
      <xdr:col>14</xdr:col>
      <xdr:colOff>57624</xdr:colOff>
      <xdr:row>7</xdr:row>
      <xdr:rowOff>178701</xdr:rowOff>
    </xdr:to>
    <xdr:pic>
      <xdr:nvPicPr>
        <xdr:cNvPr id="114" name="図 11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26190">
          <a:off x="4040955" y="1441269"/>
          <a:ext cx="372769" cy="401132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4</xdr:row>
      <xdr:rowOff>42137</xdr:rowOff>
    </xdr:from>
    <xdr:to>
      <xdr:col>17</xdr:col>
      <xdr:colOff>10308</xdr:colOff>
      <xdr:row>6</xdr:row>
      <xdr:rowOff>195639</xdr:rowOff>
    </xdr:to>
    <xdr:pic>
      <xdr:nvPicPr>
        <xdr:cNvPr id="119" name="図 11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838489">
          <a:off x="4470400" y="1020037"/>
          <a:ext cx="734208" cy="61070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6</xdr:row>
      <xdr:rowOff>38100</xdr:rowOff>
    </xdr:from>
    <xdr:to>
      <xdr:col>13</xdr:col>
      <xdr:colOff>42569</xdr:colOff>
      <xdr:row>7</xdr:row>
      <xdr:rowOff>210632</xdr:rowOff>
    </xdr:to>
    <xdr:pic>
      <xdr:nvPicPr>
        <xdr:cNvPr id="127" name="図 12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22529">
          <a:off x="3746500" y="1473200"/>
          <a:ext cx="372769" cy="401132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24</xdr:row>
      <xdr:rowOff>25400</xdr:rowOff>
    </xdr:from>
    <xdr:to>
      <xdr:col>3</xdr:col>
      <xdr:colOff>203200</xdr:colOff>
      <xdr:row>29</xdr:row>
      <xdr:rowOff>86360</xdr:rowOff>
    </xdr:to>
    <xdr:pic>
      <xdr:nvPicPr>
        <xdr:cNvPr id="21" name="図 20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545"/>
        <a:stretch/>
      </xdr:blipFill>
      <xdr:spPr>
        <a:xfrm>
          <a:off x="609600" y="5575300"/>
          <a:ext cx="838200" cy="1203960"/>
        </a:xfrm>
        <a:prstGeom prst="rect">
          <a:avLst/>
        </a:prstGeom>
      </xdr:spPr>
    </xdr:pic>
    <xdr:clientData/>
  </xdr:twoCellAnchor>
  <xdr:twoCellAnchor editAs="oneCell">
    <xdr:from>
      <xdr:col>1</xdr:col>
      <xdr:colOff>660882</xdr:colOff>
      <xdr:row>70</xdr:row>
      <xdr:rowOff>127000</xdr:rowOff>
    </xdr:from>
    <xdr:to>
      <xdr:col>4</xdr:col>
      <xdr:colOff>273933</xdr:colOff>
      <xdr:row>76</xdr:row>
      <xdr:rowOff>12700</xdr:rowOff>
    </xdr:to>
    <xdr:pic>
      <xdr:nvPicPr>
        <xdr:cNvPr id="129" name="図 128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545"/>
        <a:stretch/>
      </xdr:blipFill>
      <xdr:spPr>
        <a:xfrm>
          <a:off x="940282" y="16192500"/>
          <a:ext cx="857651" cy="1231900"/>
        </a:xfrm>
        <a:prstGeom prst="rect">
          <a:avLst/>
        </a:prstGeom>
      </xdr:spPr>
    </xdr:pic>
    <xdr:clientData/>
  </xdr:twoCellAnchor>
  <xdr:twoCellAnchor editAs="oneCell">
    <xdr:from>
      <xdr:col>24</xdr:col>
      <xdr:colOff>107639</xdr:colOff>
      <xdr:row>0</xdr:row>
      <xdr:rowOff>177800</xdr:rowOff>
    </xdr:from>
    <xdr:to>
      <xdr:col>30</xdr:col>
      <xdr:colOff>146341</xdr:colOff>
      <xdr:row>7</xdr:row>
      <xdr:rowOff>72255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7739" y="177800"/>
          <a:ext cx="1715102" cy="1558155"/>
        </a:xfrm>
        <a:prstGeom prst="rect">
          <a:avLst/>
        </a:prstGeom>
      </xdr:spPr>
    </xdr:pic>
    <xdr:clientData/>
  </xdr:twoCellAnchor>
  <xdr:twoCellAnchor editAs="oneCell">
    <xdr:from>
      <xdr:col>75</xdr:col>
      <xdr:colOff>368301</xdr:colOff>
      <xdr:row>28</xdr:row>
      <xdr:rowOff>38101</xdr:rowOff>
    </xdr:from>
    <xdr:to>
      <xdr:col>78</xdr:col>
      <xdr:colOff>482601</xdr:colOff>
      <xdr:row>35</xdr:row>
      <xdr:rowOff>91773</xdr:rowOff>
    </xdr:to>
    <xdr:pic>
      <xdr:nvPicPr>
        <xdr:cNvPr id="78" name="図 77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44801" y="6502401"/>
          <a:ext cx="3390900" cy="1653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00"/>
  </sheetPr>
  <dimension ref="B1:DJ211"/>
  <sheetViews>
    <sheetView zoomScale="75" zoomScaleNormal="75" zoomScaleSheetLayoutView="40" workbookViewId="0">
      <selection activeCell="CK34" sqref="CK34"/>
    </sheetView>
  </sheetViews>
  <sheetFormatPr defaultRowHeight="13.5" x14ac:dyDescent="0.15"/>
  <cols>
    <col min="1" max="1" width="3.625" customWidth="1"/>
    <col min="2" max="2" width="9" customWidth="1"/>
    <col min="3" max="7" width="3.625" customWidth="1"/>
    <col min="8" max="8" width="4.125" customWidth="1"/>
    <col min="9" max="34" width="3.625" customWidth="1"/>
    <col min="35" max="35" width="2.625" customWidth="1"/>
    <col min="36" max="36" width="35.625" customWidth="1"/>
    <col min="37" max="38" width="3.625" customWidth="1"/>
    <col min="39" max="39" width="17.625" style="92" customWidth="1"/>
    <col min="40" max="40" width="10.625" style="268" customWidth="1"/>
    <col min="41" max="41" width="10.625" customWidth="1"/>
    <col min="42" max="42" width="4.625" customWidth="1"/>
    <col min="43" max="43" width="6.625" customWidth="1"/>
    <col min="44" max="44" width="3.625" customWidth="1"/>
    <col min="45" max="45" width="2.625" customWidth="1"/>
    <col min="46" max="46" width="35.625" customWidth="1"/>
    <col min="47" max="48" width="3.625" style="268" customWidth="1"/>
    <col min="49" max="49" width="17.625" style="92" customWidth="1"/>
    <col min="50" max="50" width="10.625" style="268" customWidth="1"/>
    <col min="51" max="51" width="10.625" customWidth="1"/>
    <col min="52" max="52" width="4.625" customWidth="1"/>
    <col min="53" max="53" width="6.625" customWidth="1"/>
    <col min="54" max="54" width="3.625" customWidth="1"/>
    <col min="55" max="55" width="2.625" customWidth="1"/>
    <col min="56" max="56" width="35.625" customWidth="1"/>
    <col min="57" max="58" width="3.625" style="268" customWidth="1"/>
    <col min="59" max="59" width="17.625" style="92" customWidth="1"/>
    <col min="60" max="60" width="10.625" style="268" customWidth="1"/>
    <col min="61" max="61" width="10.625" customWidth="1"/>
    <col min="62" max="62" width="5.375" customWidth="1"/>
    <col min="63" max="63" width="6.625" customWidth="1"/>
    <col min="64" max="64" width="3.625" customWidth="1"/>
    <col min="65" max="65" width="2.625" customWidth="1"/>
    <col min="66" max="66" width="35.625" customWidth="1"/>
    <col min="67" max="68" width="3.625" style="268" customWidth="1"/>
    <col min="69" max="69" width="17.625" style="92" customWidth="1"/>
    <col min="70" max="70" width="10.625" style="268" customWidth="1"/>
    <col min="71" max="71" width="10.625" customWidth="1"/>
    <col min="72" max="72" width="4.625" customWidth="1"/>
    <col min="73" max="73" width="6.625" customWidth="1"/>
    <col min="74" max="74" width="3.625" customWidth="1"/>
    <col min="75" max="75" width="2.625" customWidth="1"/>
    <col min="76" max="76" width="35.625" customWidth="1"/>
    <col min="77" max="78" width="3.625" style="268" customWidth="1"/>
    <col min="79" max="79" width="17.625" style="92" customWidth="1"/>
    <col min="80" max="80" width="10.625" style="268" customWidth="1"/>
    <col min="81" max="81" width="10.625" customWidth="1"/>
    <col min="82" max="82" width="4.625" customWidth="1"/>
    <col min="83" max="83" width="6.625" customWidth="1"/>
    <col min="86" max="86" width="3.125" customWidth="1"/>
    <col min="87" max="87" width="9" customWidth="1"/>
    <col min="89" max="89" width="34.625" customWidth="1"/>
    <col min="90" max="90" width="8.875" customWidth="1"/>
    <col min="91" max="91" width="17.5" customWidth="1"/>
    <col min="92" max="92" width="44.625" customWidth="1"/>
    <col min="93" max="93" width="18" customWidth="1"/>
    <col min="94" max="94" width="19.625" customWidth="1"/>
    <col min="95" max="95" width="11.5" customWidth="1"/>
    <col min="96" max="96" width="17.25" customWidth="1"/>
    <col min="97" max="97" width="14.125" customWidth="1"/>
    <col min="98" max="98" width="16.375" customWidth="1"/>
    <col min="99" max="100" width="14.25" customWidth="1"/>
    <col min="101" max="102" width="15.125" customWidth="1"/>
    <col min="103" max="103" width="14.125" customWidth="1"/>
    <col min="107" max="107" width="17.5" customWidth="1"/>
    <col min="108" max="108" width="13.375" customWidth="1"/>
  </cols>
  <sheetData>
    <row r="1" spans="2:101" ht="24.95" customHeight="1" thickBot="1" x14ac:dyDescent="0.2">
      <c r="AH1" s="444" t="s">
        <v>4</v>
      </c>
      <c r="AI1" s="445"/>
      <c r="AJ1" s="499" t="s">
        <v>328</v>
      </c>
      <c r="AK1" s="500"/>
      <c r="AL1" s="501"/>
      <c r="AM1" s="446" t="s">
        <v>3</v>
      </c>
      <c r="AN1" s="445" t="s">
        <v>319</v>
      </c>
      <c r="AO1" s="445" t="s">
        <v>0</v>
      </c>
      <c r="AP1" s="445" t="s">
        <v>2</v>
      </c>
      <c r="AQ1" s="447" t="s">
        <v>1</v>
      </c>
      <c r="AR1" s="444" t="s">
        <v>4</v>
      </c>
      <c r="AS1" s="445"/>
      <c r="AT1" s="499" t="s">
        <v>328</v>
      </c>
      <c r="AU1" s="500"/>
      <c r="AV1" s="500"/>
      <c r="AW1" s="446" t="s">
        <v>3</v>
      </c>
      <c r="AX1" s="445" t="s">
        <v>319</v>
      </c>
      <c r="AY1" s="445" t="s">
        <v>0</v>
      </c>
      <c r="AZ1" s="445" t="s">
        <v>2</v>
      </c>
      <c r="BA1" s="447" t="s">
        <v>1</v>
      </c>
      <c r="BB1" s="444" t="s">
        <v>4</v>
      </c>
      <c r="BC1" s="445"/>
      <c r="BD1" s="499" t="s">
        <v>328</v>
      </c>
      <c r="BE1" s="500"/>
      <c r="BF1" s="500"/>
      <c r="BG1" s="446" t="s">
        <v>3</v>
      </c>
      <c r="BH1" s="445" t="s">
        <v>319</v>
      </c>
      <c r="BI1" s="445" t="s">
        <v>0</v>
      </c>
      <c r="BJ1" s="445" t="s">
        <v>2</v>
      </c>
      <c r="BK1" s="447" t="s">
        <v>1</v>
      </c>
      <c r="BL1" s="444" t="s">
        <v>4</v>
      </c>
      <c r="BM1" s="445"/>
      <c r="BN1" s="499" t="s">
        <v>328</v>
      </c>
      <c r="BO1" s="500"/>
      <c r="BP1" s="500"/>
      <c r="BQ1" s="446" t="s">
        <v>3</v>
      </c>
      <c r="BR1" s="445" t="s">
        <v>319</v>
      </c>
      <c r="BS1" s="445" t="s">
        <v>0</v>
      </c>
      <c r="BT1" s="445" t="s">
        <v>2</v>
      </c>
      <c r="BU1" s="447" t="s">
        <v>156</v>
      </c>
      <c r="BV1" s="444" t="s">
        <v>4</v>
      </c>
      <c r="BW1" s="445"/>
      <c r="BX1" s="499" t="s">
        <v>328</v>
      </c>
      <c r="BY1" s="500"/>
      <c r="BZ1" s="500"/>
      <c r="CA1" s="446" t="s">
        <v>3</v>
      </c>
      <c r="CB1" s="445" t="s">
        <v>319</v>
      </c>
      <c r="CC1" s="445" t="s">
        <v>0</v>
      </c>
      <c r="CD1" s="445" t="s">
        <v>2</v>
      </c>
      <c r="CE1" s="447" t="s">
        <v>157</v>
      </c>
    </row>
    <row r="2" spans="2:101" ht="18" customHeight="1" thickTop="1" thickBot="1" x14ac:dyDescent="0.2">
      <c r="AH2" s="209"/>
      <c r="AI2" s="210"/>
      <c r="AJ2" s="210"/>
      <c r="AK2" s="413"/>
      <c r="AL2" s="413"/>
      <c r="AM2" s="370"/>
      <c r="AN2" s="210"/>
      <c r="AO2" s="210"/>
      <c r="AP2" s="210"/>
      <c r="AQ2" s="211"/>
      <c r="AR2" s="212">
        <f>AH66+1</f>
        <v>7</v>
      </c>
      <c r="AS2" s="210" t="s">
        <v>239</v>
      </c>
      <c r="AT2" s="210"/>
      <c r="AU2" s="413"/>
      <c r="AV2" s="413"/>
      <c r="AW2" s="370"/>
      <c r="AX2" s="210"/>
      <c r="AY2" s="210"/>
      <c r="AZ2" s="210"/>
      <c r="BA2" s="211"/>
      <c r="BB2" s="213">
        <f>AR66+1</f>
        <v>14</v>
      </c>
      <c r="BC2" s="210" t="s">
        <v>239</v>
      </c>
      <c r="BD2" s="210"/>
      <c r="BE2" s="413"/>
      <c r="BF2" s="413"/>
      <c r="BG2" s="370"/>
      <c r="BH2" s="210"/>
      <c r="BI2" s="210"/>
      <c r="BJ2" s="210"/>
      <c r="BK2" s="211"/>
      <c r="BL2" s="213">
        <f>BB66+1</f>
        <v>21</v>
      </c>
      <c r="BM2" s="210" t="s">
        <v>239</v>
      </c>
      <c r="BN2" s="210"/>
      <c r="BO2" s="413"/>
      <c r="BP2" s="413"/>
      <c r="BQ2" s="370"/>
      <c r="BR2" s="210"/>
      <c r="BS2" s="210"/>
      <c r="BT2" s="210"/>
      <c r="BU2" s="211"/>
      <c r="BV2" s="212">
        <f>BL66+1</f>
        <v>28</v>
      </c>
      <c r="BW2" s="210" t="s">
        <v>239</v>
      </c>
      <c r="BX2" s="210"/>
      <c r="BY2" s="413"/>
      <c r="BZ2" s="413"/>
      <c r="CA2" s="370"/>
      <c r="CB2" s="210"/>
      <c r="CC2" s="210"/>
      <c r="CD2" s="210"/>
      <c r="CE2" s="211"/>
    </row>
    <row r="3" spans="2:101" ht="15.95" customHeight="1" x14ac:dyDescent="0.15">
      <c r="AH3" s="26">
        <v>1</v>
      </c>
      <c r="AI3" s="251" t="s">
        <v>379</v>
      </c>
      <c r="AJ3" s="57" t="str">
        <f>IF((VLOOKUP($AH3,おいでおいで!$A$3:$J$33,4,FALSE))="","",(VLOOKUP($AH3,おいでおいで!$A$3:$J$33,4,FALSE)))</f>
        <v>室内開放</v>
      </c>
      <c r="AK3" s="395" t="str">
        <f>IF((VLOOKUP($AH3,おいでおいで!$A$3:$J$33,5,FALSE))="","",(VLOOKUP($AH3,おいでおいで!$A$3:$J$33,5,FALSE)))</f>
        <v>室内</v>
      </c>
      <c r="AL3" s="395" t="str">
        <f>IF((VLOOKUP($AH3,おいでおいで!$A$3:$J$33,6,FALSE))="","",(VLOOKUP($AH3,おいでおいで!$A$3:$J$33,6,FALSE)))</f>
        <v/>
      </c>
      <c r="AM3" s="371" t="str">
        <f>IF((VLOOKUP($AH3,おいでおいで!$A$3:$J$33,8,FALSE))="","",(VLOOKUP($AH3,おいでおいで!$A$3:$J$33,8,FALSE)))</f>
        <v/>
      </c>
      <c r="AN3" s="59" t="str">
        <f>IF((VLOOKUP($AH3,おいでおいで!$A$3:$J$33,7,FALSE))="","",(VLOOKUP($AH3,おいでおいで!$A$3:$J$33,7,FALSE)))</f>
        <v/>
      </c>
      <c r="AO3" s="58" t="str">
        <f>IF((VLOOKUP($AH3,おいでおいで!$A$3:$J$33,9,FALSE))="","",(VLOOKUP($AH3,おいでおいで!$A$3:$J$33,9,FALSE)))</f>
        <v>9:30-15:30</v>
      </c>
      <c r="AP3" s="59" t="str">
        <f>IF((VLOOKUP($AH3,おいでおいで!$A$3:$J$33,10,FALSE))="","",(VLOOKUP($AH3,おいでおいで!$A$3:$J$33,10,FALSE)))</f>
        <v>予</v>
      </c>
      <c r="AQ3" s="249" t="s">
        <v>380</v>
      </c>
      <c r="AR3" s="26">
        <f>AR2+1</f>
        <v>8</v>
      </c>
      <c r="AS3" s="251" t="s">
        <v>13</v>
      </c>
      <c r="AT3" s="331" t="str">
        <f>IF((VLOOKUP($AR3,おいでおいで!$A$3:$J$33,4,FALSE))="","",(VLOOKUP($AR3,おいでおいで!$A$3:$J$33,4,FALSE)))</f>
        <v>室内開放</v>
      </c>
      <c r="AU3" s="337" t="str">
        <f>IF((VLOOKUP($AR3,おいでおいで!$A$3:$J$33,5,FALSE))="","",(VLOOKUP($AR3,おいでおいで!$A$3:$J$33,5,FALSE)))</f>
        <v>室内</v>
      </c>
      <c r="AV3" s="337" t="str">
        <f>IF((VLOOKUP($AR3,おいでおいで!$A$3:$J$33,6,FALSE))="","",(VLOOKUP($AR3,おいでおいで!$A$3:$J$33,6,FALSE)))</f>
        <v/>
      </c>
      <c r="AW3" s="376" t="str">
        <f>IF((VLOOKUP($AR3,おいでおいで!$A$3:$J$33,8,FALSE))="","",(VLOOKUP($AR3,おいでおいで!$A$3:$J$33,8,FALSE)))</f>
        <v/>
      </c>
      <c r="AX3" s="360" t="str">
        <f>IF((VLOOKUP($AR3,おいでおいで!$A$3:$J$33,7,FALSE))="","",(VLOOKUP($AR3,おいでおいで!$A$3:$J$33,7,FALSE)))</f>
        <v/>
      </c>
      <c r="AY3" s="332" t="str">
        <f>IF((VLOOKUP($AR3,おいでおいで!$A$3:$J$33,9,FALSE))="","",(VLOOKUP($AR3,おいでおいで!$A$3:$J$33,9,FALSE)))</f>
        <v>9:30-15:30</v>
      </c>
      <c r="AZ3" s="59" t="str">
        <f>IF((VLOOKUP($AR3,おいでおいで!$A$3:$J$33,10,FALSE))="","",(VLOOKUP($AR3,おいでおいで!$A$3:$J$33,10,FALSE)))</f>
        <v>予</v>
      </c>
      <c r="BA3" s="249" t="s">
        <v>246</v>
      </c>
      <c r="BB3" s="26">
        <f>BB2+1</f>
        <v>15</v>
      </c>
      <c r="BC3" s="251" t="s">
        <v>13</v>
      </c>
      <c r="BD3" s="331" t="str">
        <f>IF((VLOOKUP($BB3,おいでおいで!$A$3:$J$33,4,FALSE))="","",(VLOOKUP($BB3,おいでおいで!$A$3:$J$33,4,FALSE)))</f>
        <v>ママ応援『産後ケア』</v>
      </c>
      <c r="BE3" s="337" t="str">
        <f>IF((VLOOKUP($BB3,おいでおいで!$A$3:$J$33,5,FALSE))="","",(VLOOKUP($BB3,おいでおいで!$A$3:$J$33,5,FALSE)))</f>
        <v/>
      </c>
      <c r="BF3" s="337" t="str">
        <f>IF((VLOOKUP($BB3,おいでおいで!$A$3:$J$33,6,FALSE))="","",(VLOOKUP($BB3,おいでおいで!$A$3:$J$33,6,FALSE)))</f>
        <v/>
      </c>
      <c r="BG3" s="376" t="str">
        <f>IF((VLOOKUP($BB3,おいでおいで!$A$3:$J$33,8,FALSE))="","",(VLOOKUP($BB3,おいでおいで!$A$3:$J$33,8,FALSE)))</f>
        <v/>
      </c>
      <c r="BH3" s="360" t="str">
        <f>IF((VLOOKUP($BB3,おいでおいで!$A$3:$J$33,7,FALSE))="","",(VLOOKUP($BB3,おいでおいで!$A$3:$J$33,7,FALSE)))</f>
        <v>1歳未満児</v>
      </c>
      <c r="BI3" s="332" t="str">
        <f>IF((VLOOKUP($BB3,おいでおいで!$A$3:$J$33,9,FALSE))="","",(VLOOKUP($BB3,おいでおいで!$A$3:$J$33,9,FALSE)))</f>
        <v>9:30-15:30</v>
      </c>
      <c r="BJ3" s="59" t="str">
        <f>IF((VLOOKUP($BB3,おいでおいで!$A$3:$J$33,10,FALSE))="","",(VLOOKUP($BB3,おいでおいで!$A$3:$J$33,10,FALSE)))</f>
        <v>予</v>
      </c>
      <c r="BK3" s="249" t="s">
        <v>246</v>
      </c>
      <c r="BL3" s="26">
        <f>BL2+1</f>
        <v>22</v>
      </c>
      <c r="BM3" s="251" t="s">
        <v>13</v>
      </c>
      <c r="BN3" s="331" t="str">
        <f>IF((VLOOKUP($BL3,おいでおいで!$A$3:$J$33,4,FALSE))="","",(VLOOKUP($BL3,おいでおいで!$A$3:$J$33,4,FALSE)))</f>
        <v>PePeちゃんの日（8～11ヶ月）</v>
      </c>
      <c r="BO3" s="337" t="str">
        <f>IF((VLOOKUP($BL3,おいでおいで!$A$3:$J$33,5,FALSE))="","",(VLOOKUP($BL3,おいでおいで!$A$3:$J$33,5,FALSE)))</f>
        <v>室内</v>
      </c>
      <c r="BP3" s="337" t="str">
        <f>IF((VLOOKUP($BL3,おいでおいで!$A$3:$J$33,6,FALSE))="","",(VLOOKUP($BL3,おいでおいで!$A$3:$J$33,6,FALSE)))</f>
        <v/>
      </c>
      <c r="BQ3" s="376" t="str">
        <f>IF((VLOOKUP($BL3,おいでおいで!$A$3:$J$33,8,FALSE))="","",(VLOOKUP($BL3,おいでおいで!$A$3:$J$33,8,FALSE)))</f>
        <v/>
      </c>
      <c r="BR3" s="360" t="str">
        <f>IF((VLOOKUP($BL3,おいでおいで!$A$3:$J$33,7,FALSE))="","",(VLOOKUP($BL3,おいでおいで!$A$3:$J$33,7,FALSE)))</f>
        <v>8～11ヶ月児</v>
      </c>
      <c r="BS3" s="332" t="str">
        <f>IF((VLOOKUP($BL3,おいでおいで!$A$3:$J$33,9,FALSE))="","",(VLOOKUP($BL3,おいでおいで!$A$3:$J$33,9,FALSE)))</f>
        <v>10:30-11:00</v>
      </c>
      <c r="BT3" s="59" t="str">
        <f>IF((VLOOKUP($BL3,おいでおいで!$A$3:$J$33,10,FALSE))="","",(VLOOKUP($BL3,おいでおいで!$A$3:$J$33,10,FALSE)))</f>
        <v>予</v>
      </c>
      <c r="BU3" s="249" t="s">
        <v>246</v>
      </c>
      <c r="BV3" s="26">
        <f>BV2+1</f>
        <v>29</v>
      </c>
      <c r="BW3" s="251"/>
      <c r="BX3" s="331"/>
      <c r="BY3" s="360" t="str">
        <f>IF((VLOOKUP($BV3,おいでおいで!$A$3:$J$33,5,FALSE))="","",(VLOOKUP($BV3,おいでおいで!$A$3:$J$33,5,FALSE)))</f>
        <v/>
      </c>
      <c r="BZ3" s="360" t="str">
        <f>IF((VLOOKUP($BV3,おいでおいで!$A$3:$J$33,6,FALSE))="","",(VLOOKUP($BV3,おいでおいで!$A$3:$J$33,6,FALSE)))</f>
        <v/>
      </c>
      <c r="CA3" s="376" t="str">
        <f>IF((VLOOKUP($BV3,おいでおいで!$A$3:$J$33,8,FALSE))="","",(VLOOKUP($BV3,おいでおいで!$A$3:$J$33,8,FALSE)))</f>
        <v/>
      </c>
      <c r="CB3" s="360" t="str">
        <f>IF((VLOOKUP($BV3,おいでおいで!$A$3:$J$33,7,FALSE))="","",(VLOOKUP($BV3,おいでおいで!$A$3:$J$33,7,FALSE)))</f>
        <v/>
      </c>
      <c r="CC3" s="332" t="str">
        <f>IF((VLOOKUP($BV3,おいでおいで!$A$3:$J$33,9,FALSE))="","",(VLOOKUP($BV3,おいでおいで!$A$3:$J$33,9,FALSE)))</f>
        <v/>
      </c>
      <c r="CD3" s="59" t="str">
        <f>IF((VLOOKUP($BV3,おいでおいで!$A$3:$J$33,10,FALSE))="","",(VLOOKUP($BV3,おいでおいで!$A$3:$J$33,10,FALSE)))</f>
        <v/>
      </c>
      <c r="CE3" s="249"/>
    </row>
    <row r="4" spans="2:101" ht="18" customHeight="1" x14ac:dyDescent="0.15">
      <c r="AH4" s="4" t="s">
        <v>240</v>
      </c>
      <c r="AI4" s="247" t="s">
        <v>379</v>
      </c>
      <c r="AJ4" s="14" t="str">
        <f>IF((VLOOKUP($AH3,すくすくランド!$A$3:$J33,4,FALSE))="","",(VLOOKUP($AH3,すくすくランド!$A$3:$J$33,4,FALSE)))</f>
        <v>電話相談</v>
      </c>
      <c r="AK4" s="250" t="str">
        <f>IF((VLOOKUP($AH3,すくすくランド!$A$3:$J$33,5,FALSE))="","",(VLOOKUP($AH3,すくすくランド!$A$3:$J$33,5,FALSE)))</f>
        <v/>
      </c>
      <c r="AL4" s="250" t="str">
        <f>IF((VLOOKUP($AH3,すくすくランド!$A$3:$J$33,6,FALSE))="","",(VLOOKUP($AH3,すくすくランド!$A$3:$J$33,6,FALSE)))</f>
        <v/>
      </c>
      <c r="AM4" s="23" t="str">
        <f>IF((VLOOKUP($AH3,すくすくランド!$A$3:$J$33,8,FALSE))="","",(VLOOKUP($AH3,すくすくランド!$A$3:$J$33,8,FALSE)))</f>
        <v/>
      </c>
      <c r="AN4" s="19" t="str">
        <f>IF((VLOOKUP($AH3,すくすくランド!$A$3:$J$33,7,FALSE))="","",(VLOOKUP($AH3,すくすくランド!$A$3:$J$33,7,FALSE)))</f>
        <v/>
      </c>
      <c r="AO4" s="55" t="str">
        <f>IF((VLOOKUP($AH3,すくすくランド!$A$3:$J$33,9,FALSE))="","",(VLOOKUP($AH3,すくすくランド!$A$3:$J$33,9,FALSE)))</f>
        <v>10:00-15:30</v>
      </c>
      <c r="AP4" s="19" t="str">
        <f>IF((VLOOKUP($AH3,すくすくランド!$A$3:$J$33,10,FALSE))="","",(VLOOKUP($AH3,すくすくランド!$A$3:$J$33,10,FALSE)))</f>
        <v/>
      </c>
      <c r="AQ4" s="235" t="s">
        <v>381</v>
      </c>
      <c r="AR4" s="4" t="s">
        <v>240</v>
      </c>
      <c r="AS4" s="247" t="s">
        <v>13</v>
      </c>
      <c r="AT4" s="272" t="str">
        <f>IF((VLOOKUP($AR3,すくすくランド!$A$3:$J33,4,FALSE))="","",(VLOOKUP($AR3,すくすくランド!$A$3:$J$33,4,FALSE)))</f>
        <v>にこにこデー☆彡　妊婦さんも大歓迎</v>
      </c>
      <c r="AU4" s="336" t="str">
        <f>IF((VLOOKUP($AR3,すくすくランド!$A$3:$J$33,5,FALSE))="","",(VLOOKUP($AR3,すくすくランド!$A$3:$J$33,5,FALSE)))</f>
        <v>室内</v>
      </c>
      <c r="AV4" s="336" t="str">
        <f>IF((VLOOKUP($AR3,すくすくランド!$A$3:$J$33,6,FALSE))="","",(VLOOKUP($AR3,すくすくランド!$A$3:$J$33,6,FALSE)))</f>
        <v>園庭</v>
      </c>
      <c r="AW4" s="366" t="str">
        <f>IF((VLOOKUP($AR3,すくすくランド!$A$3:$J$33,8,FALSE))="","",(VLOOKUP($AR3,すくすくランド!$A$3:$J$33,8,FALSE)))</f>
        <v/>
      </c>
      <c r="AX4" s="361" t="str">
        <f>IF((VLOOKUP($AR3,すくすくランド!$A$3:$J$33,7,FALSE))="","",(VLOOKUP($AR3,すくすくランド!$A$3:$J$33,7,FALSE)))</f>
        <v/>
      </c>
      <c r="AY4" s="319" t="str">
        <f>IF((VLOOKUP($AR3,すくすくランド!$A$3:$J$33,9,FALSE))="","",(VLOOKUP($AR3,すくすくランド!$A$3:$J$33,9,FALSE)))</f>
        <v>10:00-15:30</v>
      </c>
      <c r="AZ4" s="19" t="str">
        <f>IF((VLOOKUP($AR3,すくすくランド!$A$3:$J$33,10,FALSE))="","",(VLOOKUP($AR3,すくすくランド!$A$3:$J$33,10,FALSE)))</f>
        <v/>
      </c>
      <c r="BA4" s="235" t="s">
        <v>247</v>
      </c>
      <c r="BB4" s="4" t="s">
        <v>240</v>
      </c>
      <c r="BC4" s="247" t="s">
        <v>13</v>
      </c>
      <c r="BD4" s="272" t="str">
        <f>IF((VLOOKUP($BB3,すくすくランド!$A$3:$J33,4,FALSE))="","",(VLOOKUP($BB3,すくすくランド!$A$3:$J$33,4,FALSE)))</f>
        <v>にこにこデー☆彡　妊婦さんも大歓迎</v>
      </c>
      <c r="BE4" s="336" t="str">
        <f>IF((VLOOKUP($BB3,すくすくランド!$A$3:$J$33,5,FALSE))="","",(VLOOKUP($BB3,すくすくランド!$A$3:$J$33,5,FALSE)))</f>
        <v>室内</v>
      </c>
      <c r="BF4" s="336" t="str">
        <f>IF((VLOOKUP($BB3,すくすくランド!$A$3:$J$33,6,FALSE))="","",(VLOOKUP($BB3,すくすくランド!$A$3:$J$33,6,FALSE)))</f>
        <v>園庭</v>
      </c>
      <c r="BG4" s="366" t="str">
        <f>IF((VLOOKUP($BB3,すくすくランド!$A$3:$J$33,8,FALSE))="","",(VLOOKUP($BB3,すくすくランド!$A$3:$J$33,8,FALSE)))</f>
        <v/>
      </c>
      <c r="BH4" s="361" t="str">
        <f>IF((VLOOKUP($BB3,すくすくランド!$A$3:$J$33,7,FALSE))="","",(VLOOKUP($BB3,すくすくランド!$A$3:$J$33,7,FALSE)))</f>
        <v/>
      </c>
      <c r="BI4" s="319" t="str">
        <f>IF((VLOOKUP($BB3,すくすくランド!$A$3:$J$33,9,FALSE))="","",(VLOOKUP($BB3,すくすくランド!$A$3:$J$33,9,FALSE)))</f>
        <v>10:00-15:30</v>
      </c>
      <c r="BJ4" s="19" t="str">
        <f>IF((VLOOKUP($BB3,すくすくランド!$A$3:$J$33,10,FALSE))="","",(VLOOKUP($BB3,すくすくランド!$A$3:$J$33,10,FALSE)))</f>
        <v/>
      </c>
      <c r="BK4" s="235" t="s">
        <v>247</v>
      </c>
      <c r="BL4" s="4" t="s">
        <v>240</v>
      </c>
      <c r="BM4" s="247" t="s">
        <v>13</v>
      </c>
      <c r="BN4" s="272" t="str">
        <f>IF((VLOOKUP($BL3,すくすくランド!$A$3:$J33,4,FALSE))="","",(VLOOKUP($BL3,すくすくランド!$A$3:$J$33,4,FALSE)))</f>
        <v>お誕生会「4月」</v>
      </c>
      <c r="BO4" s="336" t="str">
        <f>IF((VLOOKUP($BL3,すくすくランド!$A$3:$J$33,5,FALSE))="","",(VLOOKUP($BL3,すくすくランド!$A$3:$J$33,5,FALSE)))</f>
        <v>室内</v>
      </c>
      <c r="BP4" s="336" t="str">
        <f>IF((VLOOKUP($BL3,すくすくランド!$A$3:$J$33,6,FALSE))="","",(VLOOKUP($BL3,すくすくランド!$A$3:$J$33,6,FALSE)))</f>
        <v>園庭</v>
      </c>
      <c r="BQ4" s="366" t="str">
        <f>IF((VLOOKUP($BL3,すくすくランド!$A$3:$J$33,8,FALSE))="","",(VLOOKUP($BL3,すくすくランド!$A$3:$J$33,8,FALSE)))</f>
        <v/>
      </c>
      <c r="BR4" s="361" t="str">
        <f>IF((VLOOKUP($BL3,すくすくランド!$A$3:$J$33,7,FALSE))="","",(VLOOKUP($BL3,すくすくランド!$A$3:$J$33,7,FALSE)))</f>
        <v/>
      </c>
      <c r="BS4" s="319" t="str">
        <f>IF((VLOOKUP($BL3,すくすくランド!$A$3:$J$33,9,FALSE))="","",(VLOOKUP($BL3,すくすくランド!$A$3:$J$33,9,FALSE)))</f>
        <v>10:30-12:00</v>
      </c>
      <c r="BT4" s="19" t="str">
        <f>IF((VLOOKUP($BL3,すくすくランド!$A$3:$J$33,10,FALSE))="","",(VLOOKUP($BL3,すくすくランド!$A$3:$J$33,10,FALSE)))</f>
        <v/>
      </c>
      <c r="BU4" s="235" t="s">
        <v>247</v>
      </c>
      <c r="BV4" s="4" t="s">
        <v>240</v>
      </c>
      <c r="BW4" s="247"/>
      <c r="BX4" s="272"/>
      <c r="BY4" s="361" t="str">
        <f>IF((VLOOKUP($BV3,すくすくランド!$A$3:$J$33,5,FALSE))="","",(VLOOKUP($BV3,すくすくランド!$A$3:$J$33,5,FALSE)))</f>
        <v/>
      </c>
      <c r="BZ4" s="361" t="str">
        <f>IF((VLOOKUP($BV3,すくすくランド!$A$3:$J$33,6,FALSE))="","",(VLOOKUP($BV3,すくすくランド!$A$3:$J$33,6,FALSE)))</f>
        <v/>
      </c>
      <c r="CA4" s="366" t="str">
        <f>IF((VLOOKUP($BV3,すくすくランド!$A$3:$J$33,8,FALSE))="","",(VLOOKUP($BV3,すくすくランド!$A$3:$J$33,8,FALSE)))</f>
        <v/>
      </c>
      <c r="CB4" s="361" t="str">
        <f>IF((VLOOKUP($BV3,すくすくランド!$A$3:$J$33,7,FALSE))="","",(VLOOKUP($BV3,すくすくランド!$A$3:$J$33,7,FALSE)))</f>
        <v/>
      </c>
      <c r="CC4" s="319" t="str">
        <f>IF((VLOOKUP($BV3,すくすくランド!$A$3:$J$33,9,FALSE))="","",(VLOOKUP($BV3,すくすくランド!$A$3:$J$33,9,FALSE)))</f>
        <v/>
      </c>
      <c r="CD4" s="19" t="str">
        <f>IF((VLOOKUP($BV3,すくすくランド!$A$3:$J$33,10,FALSE))="","",(VLOOKUP($BV3,すくすくランド!$A$3:$J$33,10,FALSE)))</f>
        <v/>
      </c>
      <c r="CE4" s="235"/>
    </row>
    <row r="5" spans="2:101" ht="18" customHeight="1" x14ac:dyDescent="0.15">
      <c r="AH5" s="4"/>
      <c r="AI5" s="247" t="s">
        <v>379</v>
      </c>
      <c r="AJ5" s="14" t="str">
        <f>IF((VLOOKUP($AH3,スマイリィ!$A$3:$J$33,4,FALSE))="","",(VLOOKUP($AH3,スマイリィ!$A$3:$J$33,4,FALSE)))</f>
        <v>室内遊びの日</v>
      </c>
      <c r="AK5" s="250" t="str">
        <f>IF((VLOOKUP($AH3,スマイリィ!$A$3:$J$33,5,FALSE))="","",(VLOOKUP($AH3,スマイリィ!$A$3:$J$33,5,FALSE)))</f>
        <v>室内</v>
      </c>
      <c r="AL5" s="250" t="str">
        <f>IF((VLOOKUP($AH3,スマイリィ!$A$3:$J$33,6,FALSE))="","",(VLOOKUP($AH3,スマイリィ!$A$3:$J$33,6,FALSE)))</f>
        <v>園庭</v>
      </c>
      <c r="AM5" s="448" t="str">
        <f>IF((VLOOKUP($AH3,スマイリィ!$A$3:$J$33,8,FALSE))="","",(VLOOKUP($AH3,スマイリィ!$A$3:$J$33,8,FALSE)))</f>
        <v>(４組)</v>
      </c>
      <c r="AN5" s="19" t="str">
        <f>IF((VLOOKUP($AH3,スマイリィ!$A$3:$J$33,7,FALSE))="","",(VLOOKUP($AH3,スマイリィ!$A$3:$J$33,7,FALSE)))</f>
        <v/>
      </c>
      <c r="AO5" s="55" t="str">
        <f>IF((VLOOKUP($AH3,スマイリィ!$A$3:$J$33,9,FALSE))="","",(VLOOKUP($AH3,スマイリィ!$A$3:$J$33,9,FALSE)))</f>
        <v>10:00-15:00</v>
      </c>
      <c r="AP5" s="19" t="str">
        <f>IF((VLOOKUP($AH3,スマイリィ!$A$3:$J$33,10,FALSE))="","",(VLOOKUP($AH3,スマイリィ!$A$3:$J$33,10,FALSE)))</f>
        <v>予</v>
      </c>
      <c r="AQ5" s="235" t="s">
        <v>382</v>
      </c>
      <c r="AR5" s="4"/>
      <c r="AS5" s="247" t="s">
        <v>13</v>
      </c>
      <c r="AT5" s="272" t="str">
        <f>IF((VLOOKUP($AR3,スマイリィ!$A$3:$J$33,4,FALSE))="","",(VLOOKUP($AR3,スマイリィ!$A$3:$J$33,4,FALSE)))</f>
        <v>ゆかり先生のリトミック教室</v>
      </c>
      <c r="AU5" s="336" t="str">
        <f>IF((VLOOKUP($AR3,スマイリィ!$A$3:$J$33,5,FALSE))="","",(VLOOKUP($AR3,スマイリィ!$A$3:$J$33,5,FALSE)))</f>
        <v>室内</v>
      </c>
      <c r="AV5" s="336" t="str">
        <f>IF((VLOOKUP($AR3,スマイリィ!$A$3:$J$33,6,FALSE))="","",(VLOOKUP($AR3,スマイリィ!$A$3:$J$33,6,FALSE)))</f>
        <v>園庭</v>
      </c>
      <c r="AW5" s="366" t="str">
        <f>IF((VLOOKUP($AR3,スマイリィ!$A$3:$J$33,8,FALSE))="","",(VLOOKUP($AR3,スマイリィ!$A$3:$J$33,8,FALSE)))</f>
        <v>(４組)</v>
      </c>
      <c r="AX5" s="361" t="str">
        <f>IF((VLOOKUP($AR3,スマイリィ!$A$3:$J$33,7,FALSE))="","",(VLOOKUP($AR3,スマイリィ!$A$3:$J$33,7,FALSE)))</f>
        <v>１～３歳児</v>
      </c>
      <c r="AY5" s="319" t="str">
        <f>IF((VLOOKUP($AR3,スマイリィ!$A$3:$J$33,9,FALSE))="","",(VLOOKUP($AR3,スマイリィ!$A$3:$J$33,9,FALSE)))</f>
        <v>10:30-11:30</v>
      </c>
      <c r="AZ5" s="19" t="str">
        <f>IF((VLOOKUP($AR3,スマイリィ!$A$3:$J$33,10,FALSE))="","",(VLOOKUP($AR3,スマイリィ!$A$3:$J$33,10,FALSE)))</f>
        <v>予</v>
      </c>
      <c r="BA5" s="235" t="s">
        <v>248</v>
      </c>
      <c r="BB5" s="4"/>
      <c r="BC5" s="247" t="s">
        <v>13</v>
      </c>
      <c r="BD5" s="272" t="str">
        <f>IF((VLOOKUP($BB3,スマイリィ!$A$3:$J$33,4,FALSE))="","",(VLOOKUP($BB3,スマイリィ!$A$3:$J$33,4,FALSE)))</f>
        <v>読み聞かせの日</v>
      </c>
      <c r="BE5" s="336" t="str">
        <f>IF((VLOOKUP($BB3,スマイリィ!$A$3:$J$33,5,FALSE))="","",(VLOOKUP($BB3,スマイリィ!$A$3:$J$33,5,FALSE)))</f>
        <v>室内</v>
      </c>
      <c r="BF5" s="336" t="str">
        <f>IF((VLOOKUP($BB3,スマイリィ!$A$3:$J$33,6,FALSE))="","",(VLOOKUP($BB3,スマイリィ!$A$3:$J$33,6,FALSE)))</f>
        <v>園庭</v>
      </c>
      <c r="BG5" s="366" t="str">
        <f>IF((VLOOKUP($BB3,スマイリィ!$A$3:$J$33,8,FALSE))="","",(VLOOKUP($BB3,スマイリィ!$A$3:$J$33,8,FALSE)))</f>
        <v>(５組)</v>
      </c>
      <c r="BH5" s="361" t="str">
        <f>IF((VLOOKUP($BB3,スマイリィ!$A$3:$J$33,7,FALSE))="","",(VLOOKUP($BB3,スマイリィ!$A$3:$J$33,7,FALSE)))</f>
        <v/>
      </c>
      <c r="BI5" s="319" t="str">
        <f>IF((VLOOKUP($BB3,スマイリィ!$A$3:$J$33,9,FALSE))="","",(VLOOKUP($BB3,スマイリィ!$A$3:$J$33,9,FALSE)))</f>
        <v>13:00-14:00</v>
      </c>
      <c r="BJ5" s="19" t="str">
        <f>IF((VLOOKUP($BB3,スマイリィ!$A$3:$J$33,10,FALSE))="","",(VLOOKUP($BB3,スマイリィ!$A$3:$J$33,10,FALSE)))</f>
        <v>予</v>
      </c>
      <c r="BK5" s="235" t="s">
        <v>248</v>
      </c>
      <c r="BL5" s="4"/>
      <c r="BM5" s="247" t="s">
        <v>13</v>
      </c>
      <c r="BN5" s="272" t="str">
        <f>IF((VLOOKUP($BL3,スマイリィ!$A$3:$J$33,4,FALSE))="","",(VLOOKUP($BL3,スマイリィ!$A$3:$J$33,4,FALSE)))</f>
        <v>ゆかり先生のリトミック教室</v>
      </c>
      <c r="BO5" s="336" t="str">
        <f>IF((VLOOKUP($BL3,スマイリィ!$A$3:$J$33,5,FALSE))="","",(VLOOKUP($BL3,スマイリィ!$A$3:$J$33,5,FALSE)))</f>
        <v>室内</v>
      </c>
      <c r="BP5" s="336" t="str">
        <f>IF((VLOOKUP($BL3,スマイリィ!$A$3:$J$33,6,FALSE))="","",(VLOOKUP($BL3,スマイリィ!$A$3:$J$33,6,FALSE)))</f>
        <v>園庭</v>
      </c>
      <c r="BQ5" s="366" t="str">
        <f>IF((VLOOKUP($BL3,スマイリィ!$A$3:$J$33,8,FALSE))="","",(VLOOKUP($BL3,スマイリィ!$A$3:$J$33,8,FALSE)))</f>
        <v>(４組)</v>
      </c>
      <c r="BR5" s="361" t="str">
        <f>IF((VLOOKUP($BL3,スマイリィ!$A$3:$J$33,7,FALSE))="","",(VLOOKUP($BL3,スマイリィ!$A$3:$J$33,7,FALSE)))</f>
        <v>5ヶ月～１歳児</v>
      </c>
      <c r="BS5" s="319" t="str">
        <f>IF((VLOOKUP($BL3,スマイリィ!$A$3:$J$33,9,FALSE))="","",(VLOOKUP($BL3,スマイリィ!$A$3:$J$33,9,FALSE)))</f>
        <v>10:30-11:30</v>
      </c>
      <c r="BT5" s="19" t="str">
        <f>IF((VLOOKUP($BL3,スマイリィ!$A$3:$J$33,10,FALSE))="","",(VLOOKUP($BL3,スマイリィ!$A$3:$J$33,10,FALSE)))</f>
        <v>予</v>
      </c>
      <c r="BU5" s="235" t="s">
        <v>248</v>
      </c>
      <c r="BV5" s="4"/>
      <c r="BW5" s="247"/>
      <c r="BX5" s="272"/>
      <c r="BY5" s="361" t="str">
        <f>IF((VLOOKUP($BV3,スマイリィ!$A$3:$J$33,5,FALSE))="","",(VLOOKUP($BV3,スマイリィ!$A$3:$J$33,5,FALSE)))</f>
        <v/>
      </c>
      <c r="BZ5" s="361" t="str">
        <f>IF((VLOOKUP($BV3,スマイリィ!$A$3:$J$33,6,FALSE))="","",(VLOOKUP($BV3,スマイリィ!$A$3:$J$33,6,FALSE)))</f>
        <v/>
      </c>
      <c r="CA5" s="366" t="str">
        <f>IF((VLOOKUP($BV3,スマイリィ!$A$3:$J$33,8,FALSE))="","",(VLOOKUP($BV3,スマイリィ!$A$3:$J$33,8,FALSE)))</f>
        <v/>
      </c>
      <c r="CB5" s="361" t="str">
        <f>IF((VLOOKUP($BV3,スマイリィ!$A$3:$J$33,7,FALSE))="","",(VLOOKUP($BV3,スマイリィ!$A$3:$J$33,7,FALSE)))</f>
        <v/>
      </c>
      <c r="CC5" s="319" t="str">
        <f>IF((VLOOKUP($BV3,スマイリィ!$A$3:$J$33,9,FALSE))="","",(VLOOKUP($BV3,スマイリィ!$A$3:$J$33,9,FALSE)))</f>
        <v/>
      </c>
      <c r="CD5" s="19" t="str">
        <f>IF((VLOOKUP($BV3,スマイリィ!$A$3:$J$33,10,FALSE))="","",(VLOOKUP($BV3,スマイリィ!$A$3:$J$33,10,FALSE)))</f>
        <v/>
      </c>
      <c r="CE5" s="235"/>
    </row>
    <row r="6" spans="2:101" ht="18" customHeight="1" x14ac:dyDescent="0.15">
      <c r="AH6" s="4"/>
      <c r="AI6" s="247" t="s">
        <v>379</v>
      </c>
      <c r="AJ6" s="14" t="str">
        <f>IF((VLOOKUP($AH3,すわっこ!$A$3:$J$33,4,FALSE))="","",(VLOOKUP($AH3,すわっこ!$A$3:$J$33,4,FALSE)))</f>
        <v>電話相談</v>
      </c>
      <c r="AK6" s="250" t="str">
        <f>IF((VLOOKUP($AH3,すわっこ!$A$3:$J$33,5,FALSE))="","",(VLOOKUP($AH3,すわっこ!$A$3:$J$33,5,FALSE)))</f>
        <v/>
      </c>
      <c r="AL6" s="250" t="str">
        <f>IF((VLOOKUP($AH3,すわっこ!$A$3:$J$33,6,FALSE))="","",(VLOOKUP($AH3,すわっこ!$A$3:$JJ$33,6,FALSE)))</f>
        <v/>
      </c>
      <c r="AM6" s="23" t="str">
        <f>IF((VLOOKUP($AH3,すわっこ!$A$3:$J$33,8,FALSE))="","",(VLOOKUP($AH3,すわっこ!$A$3:$J$33,8,FALSE)))</f>
        <v/>
      </c>
      <c r="AN6" s="19" t="str">
        <f>IF((VLOOKUP($AH3,すわっこ!$A$3:$J$33,7,FALSE))="","",(VLOOKUP($AH3,すわっこ!$A$3:$J$33,7,FALSE)))</f>
        <v/>
      </c>
      <c r="AO6" s="55" t="str">
        <f>IF((VLOOKUP($AH3,すわっこ!$A$3:$J$33,9,FALSE))="","",(VLOOKUP($AH3,すわっこ!$A$3:$J$33,9,FALSE)))</f>
        <v>10:00-15:00</v>
      </c>
      <c r="AP6" s="19" t="str">
        <f>IF((VLOOKUP($AH3,すわっこ!$A$3:$J$33,10,FALSE))="","",(VLOOKUP($AH3,すわっこ!$A$3:$J$33,10,FALSE)))</f>
        <v/>
      </c>
      <c r="AQ6" s="235" t="s">
        <v>383</v>
      </c>
      <c r="AR6" s="4"/>
      <c r="AS6" s="247" t="s">
        <v>13</v>
      </c>
      <c r="AT6" s="272" t="str">
        <f>IF((VLOOKUP($AR3,すわっこ!$A$3:$J$33,4,FALSE))="","",(VLOOKUP($AR3,すわっこ!$A$3:$J$33,4,FALSE)))</f>
        <v>おおきくなったかな</v>
      </c>
      <c r="AU6" s="336" t="str">
        <f>IF((VLOOKUP($AR3,すわっこ!$A$3:$J$33,5,FALSE))="","",(VLOOKUP($AR3,すわっこ!$A$3:$J$33,5,FALSE)))</f>
        <v>室内</v>
      </c>
      <c r="AV6" s="336" t="str">
        <f>IF((VLOOKUP($AR3,すわっこ!$A$3:$J$33,6,FALSE))="","",(VLOOKUP($AR3,すわっこ!$A$3:$JJ$33,6,FALSE)))</f>
        <v>園庭</v>
      </c>
      <c r="AW6" s="366" t="str">
        <f>IF((VLOOKUP($AR3,すわっこ!$A$3:$J$33,8,FALSE))="","",(VLOOKUP($AR3,すわっこ!$A$3:$J$33,8,FALSE)))</f>
        <v/>
      </c>
      <c r="AX6" s="361" t="str">
        <f>IF((VLOOKUP($AR3,すわっこ!$A$3:$J$33,7,FALSE))="","",(VLOOKUP($AR3,すわっこ!$A$3:$J$33,7,FALSE)))</f>
        <v/>
      </c>
      <c r="AY6" s="319" t="str">
        <f>IF((VLOOKUP($AR3,すわっこ!$A$3:$J$33,9,FALSE))="","",(VLOOKUP($AR3,すわっこ!$A$3:$J$33,9,FALSE)))</f>
        <v>10:30-11:30</v>
      </c>
      <c r="AZ6" s="19" t="str">
        <f>IF((VLOOKUP($AR3,すわっこ!$A$3:$J$33,10,FALSE))="","",(VLOOKUP($AR3,すわっこ!$A$3:$J$33,10,FALSE)))</f>
        <v/>
      </c>
      <c r="BA6" s="235" t="s">
        <v>249</v>
      </c>
      <c r="BB6" s="4"/>
      <c r="BC6" s="247" t="s">
        <v>13</v>
      </c>
      <c r="BD6" s="272" t="str">
        <f>IF((VLOOKUP($BB3,すわっこ!$A$3:$J$33,4,FALSE))="","",(VLOOKUP($BB3,すわっこ!$A$3:$J$33,4,FALSE)))</f>
        <v>骨盤体操</v>
      </c>
      <c r="BE6" s="336" t="str">
        <f>IF((VLOOKUP($BB3,すわっこ!$A$3:$J$33,5,FALSE))="","",(VLOOKUP($BB3,すわっこ!$A$3:$J$33,5,FALSE)))</f>
        <v>室内</v>
      </c>
      <c r="BF6" s="336" t="str">
        <f>IF((VLOOKUP($BB3,すわっこ!$A$3:$J$33,6,FALSE))="","",(VLOOKUP($BB3,すわっこ!$A$3:$JJ$33,6,FALSE)))</f>
        <v>園庭</v>
      </c>
      <c r="BG6" s="366" t="str">
        <f>IF((VLOOKUP($BB3,すわっこ!$A$3:$J$33,8,FALSE))="","",(VLOOKUP($BB3,すわっこ!$A$3:$J$33,8,FALSE)))</f>
        <v/>
      </c>
      <c r="BH6" s="361" t="str">
        <f>IF((VLOOKUP($BB3,すわっこ!$A$3:$J$33,7,FALSE))="","",(VLOOKUP($BB3,すわっこ!$A$3:$J$33,7,FALSE)))</f>
        <v/>
      </c>
      <c r="BI6" s="319" t="str">
        <f>IF((VLOOKUP($BB3,すわっこ!$A$3:$J$33,9,FALSE))="","",(VLOOKUP($BB3,すわっこ!$A$3:$J$33,9,FALSE)))</f>
        <v>10:30-11:30</v>
      </c>
      <c r="BJ6" s="19" t="str">
        <f>IF((VLOOKUP($BB3,すわっこ!$A$3:$J$33,10,FALSE))="","",(VLOOKUP($BB3,すわっこ!$A$3:$J$33,10,FALSE)))</f>
        <v>予</v>
      </c>
      <c r="BK6" s="235" t="s">
        <v>249</v>
      </c>
      <c r="BL6" s="4"/>
      <c r="BM6" s="247" t="s">
        <v>13</v>
      </c>
      <c r="BN6" s="272" t="str">
        <f>IF((VLOOKUP($BL3,すわっこ!$A$3:$J$33,4,FALSE))="","",(VLOOKUP($BL3,すわっこ!$A$3:$J$33,4,FALSE)))</f>
        <v>こいのぼり製作</v>
      </c>
      <c r="BO6" s="336" t="str">
        <f>IF((VLOOKUP($BL3,すわっこ!$A$3:$J$33,5,FALSE))="","",(VLOOKUP($BL3,すわっこ!$A$3:$J$33,5,FALSE)))</f>
        <v>室内</v>
      </c>
      <c r="BP6" s="336" t="str">
        <f>IF((VLOOKUP($BL3,すわっこ!$A$3:$J$33,6,FALSE))="","",(VLOOKUP($BL3,すわっこ!$A$3:$JJ$33,6,FALSE)))</f>
        <v>園庭</v>
      </c>
      <c r="BQ6" s="366" t="str">
        <f>IF((VLOOKUP($BL3,すわっこ!$A$3:$J$33,8,FALSE))="","",(VLOOKUP($BL3,すわっこ!$A$3:$J$33,8,FALSE)))</f>
        <v/>
      </c>
      <c r="BR6" s="361" t="str">
        <f>IF((VLOOKUP($BL3,すわっこ!$A$3:$J$33,7,FALSE))="","",(VLOOKUP($BL3,すわっこ!$A$3:$J$33,7,FALSE)))</f>
        <v/>
      </c>
      <c r="BS6" s="319" t="str">
        <f>IF((VLOOKUP($BL3,すわっこ!$A$3:$J$33,9,FALSE))="","",(VLOOKUP($BL3,すわっこ!$A$3:$J$33,9,FALSE)))</f>
        <v>10:30-11:30</v>
      </c>
      <c r="BT6" s="19" t="str">
        <f>IF((VLOOKUP($BL3,すわっこ!$A$3:$J$33,10,FALSE))="","",(VLOOKUP($BL3,すわっこ!$A$3:$J$33,10,FALSE)))</f>
        <v>予</v>
      </c>
      <c r="BU6" s="235" t="s">
        <v>249</v>
      </c>
      <c r="BV6" s="4"/>
      <c r="BW6" s="247"/>
      <c r="BX6" s="272"/>
      <c r="BY6" s="361" t="str">
        <f>IF((VLOOKUP($BV3,すわっこ!$A$3:$J$33,5,FALSE))="","",(VLOOKUP($BV3,すわっこ!$A$3:$J$33,5,FALSE)))</f>
        <v/>
      </c>
      <c r="BZ6" s="361" t="str">
        <f>IF((VLOOKUP($BV3,すわっこ!$A$3:$J$33,6,FALSE))="","",(VLOOKUP($BV3,すわっこ!$A$3:$JJ$33,6,FALSE)))</f>
        <v/>
      </c>
      <c r="CA6" s="366" t="str">
        <f>IF((VLOOKUP($BV3,すわっこ!$A$3:$J$33,8,FALSE))="","",(VLOOKUP($BV3,すわっこ!$A$3:$J$33,8,FALSE)))</f>
        <v/>
      </c>
      <c r="CB6" s="361" t="str">
        <f>IF((VLOOKUP($BV3,すわっこ!$A$3:$J$33,7,FALSE))="","",(VLOOKUP($BV3,すわっこ!$A$3:$J$33,7,FALSE)))</f>
        <v/>
      </c>
      <c r="CC6" s="319" t="str">
        <f>IF((VLOOKUP($BV3,すわっこ!$A$3:$J$33,9,FALSE))="","",(VLOOKUP($BV3,すわっこ!$A$3:$J$33,9,FALSE)))</f>
        <v/>
      </c>
      <c r="CD6" s="19" t="str">
        <f>IF((VLOOKUP($BV3,すわっこ!$A$3:$J$33,10,FALSE))="","",(VLOOKUP($BV3,すわっこ!$A$3:$J$33,10,FALSE)))</f>
        <v/>
      </c>
      <c r="CE6" s="235"/>
    </row>
    <row r="7" spans="2:101" ht="18" customHeight="1" x14ac:dyDescent="0.15">
      <c r="AH7" s="4"/>
      <c r="AI7" s="247" t="s">
        <v>379</v>
      </c>
      <c r="AJ7" s="14" t="str">
        <f>IF((VLOOKUP($AH3,てとて!$A$3:$J$33,4,FALSE))="","",(VLOOKUP($AH3,てとて!$A$3:$J$33,4,FALSE)))</f>
        <v>電話相談</v>
      </c>
      <c r="AK7" s="250" t="str">
        <f>IF((VLOOKUP($AH3,てとて!$A$3:$J$33,5,FALSE))="","",(VLOOKUP($AH3,てとて!$A$3:$J$33,5,FALSE)))</f>
        <v/>
      </c>
      <c r="AL7" s="250" t="str">
        <f>IF((VLOOKUP($AH3,てとて!$A$3:$J$33,6,FALSE))="","",(VLOOKUP($AH3,てとて!$A$3:$J$33,6,FALSE)))</f>
        <v/>
      </c>
      <c r="AM7" s="23" t="str">
        <f>IF((VLOOKUP($AH3,てとて!$A$3:$J$33,8,FALSE))="","",(VLOOKUP($AH3,てとて!$A$3:$J$33,8,FALSE)))</f>
        <v/>
      </c>
      <c r="AN7" s="19" t="str">
        <f>IF((VLOOKUP($AH3,てとて!$A$3:$J$33,7,FALSE))="","",(VLOOKUP($AH3,てとて!$A$3:$J$33,7,FALSE)))</f>
        <v/>
      </c>
      <c r="AO7" s="55" t="str">
        <f>IF((VLOOKUP($AH3,てとて!$A$3:$J$33,9,FALSE))="","",(VLOOKUP($AH3,てとて!$A$3:$J$33,9,FALSE)))</f>
        <v>9:00-14:00</v>
      </c>
      <c r="AP7" s="19" t="str">
        <f>IF((VLOOKUP($AH3,てとて!$A$3:$J$33,10,FALSE))="","",(VLOOKUP($AH3,てとて!$A$3:$J$33,10,FALSE)))</f>
        <v/>
      </c>
      <c r="AQ7" s="235" t="s">
        <v>384</v>
      </c>
      <c r="AR7" s="4"/>
      <c r="AS7" s="247" t="s">
        <v>13</v>
      </c>
      <c r="AT7" s="272" t="str">
        <f>IF((VLOOKUP($AR3,てとて!$A$3:$J$33,4,FALSE))="","",(VLOOKUP($AR3,てとて!$A$3:$J$33,4,FALSE)))</f>
        <v>電話相談</v>
      </c>
      <c r="AU7" s="336" t="str">
        <f>IF((VLOOKUP($AR3,てとて!$A$3:$J$33,5,FALSE))="","",(VLOOKUP($AR3,てとて!$A$3:$J$33,5,FALSE)))</f>
        <v/>
      </c>
      <c r="AV7" s="336" t="str">
        <f>IF((VLOOKUP($AR3,てとて!$A$3:$J$33,6,FALSE))="","",(VLOOKUP($AR3,てとて!$A$3:$J$33,6,FALSE)))</f>
        <v/>
      </c>
      <c r="AW7" s="366" t="str">
        <f>IF((VLOOKUP($AR3,てとて!$A$3:$J$33,8,FALSE))="","",(VLOOKUP($AR3,てとて!$A$3:$J$33,8,FALSE)))</f>
        <v/>
      </c>
      <c r="AX7" s="361" t="str">
        <f>IF((VLOOKUP($AR3,てとて!$A$3:$J$33,7,FALSE))="","",(VLOOKUP($AR3,てとて!$A$3:$J$33,7,FALSE)))</f>
        <v/>
      </c>
      <c r="AY7" s="319" t="str">
        <f>IF((VLOOKUP($AR3,てとて!$A$3:$J$33,9,FALSE))="","",(VLOOKUP($AR3,てとて!$A$3:$J$33,9,FALSE)))</f>
        <v>9:00-14:00</v>
      </c>
      <c r="AZ7" s="19" t="str">
        <f>IF((VLOOKUP($AR3,てとて!$A$3:$J$33,10,FALSE))="","",(VLOOKUP($AR3,てとて!$A$3:$J$33,10,FALSE)))</f>
        <v/>
      </c>
      <c r="BA7" s="235" t="s">
        <v>167</v>
      </c>
      <c r="BB7" s="4"/>
      <c r="BC7" s="247" t="s">
        <v>13</v>
      </c>
      <c r="BD7" s="272" t="str">
        <f>IF((VLOOKUP($BB3,てとて!$A$3:$J$33,4,FALSE))="","",(VLOOKUP($BB3,てとて!$A$3:$J$33,4,FALSE)))</f>
        <v>ねんね赤ちゃんのうたあそび</v>
      </c>
      <c r="BE7" s="336" t="str">
        <f>IF((VLOOKUP($BB3,てとて!$A$3:$J$33,5,FALSE))="","",(VLOOKUP($BB3,てとて!$A$3:$J$33,5,FALSE)))</f>
        <v>室内</v>
      </c>
      <c r="BF7" s="336" t="str">
        <f>IF((VLOOKUP($BB3,てとて!$A$3:$J$33,6,FALSE))="","",(VLOOKUP($BB3,てとて!$A$3:$J$33,6,FALSE)))</f>
        <v>園庭</v>
      </c>
      <c r="BG7" s="366" t="str">
        <f>IF((VLOOKUP($BB3,てとて!$A$3:$J$33,8,FALSE))="","",(VLOOKUP($BB3,てとて!$A$3:$J$33,8,FALSE)))</f>
        <v>川内すわSECOND</v>
      </c>
      <c r="BH7" s="361" t="str">
        <f>IF((VLOOKUP($BB3,てとて!$A$3:$J$33,7,FALSE))="","",(VLOOKUP($BB3,てとて!$A$3:$J$33,7,FALSE)))</f>
        <v/>
      </c>
      <c r="BI7" s="319" t="str">
        <f>IF((VLOOKUP($BB3,てとて!$A$3:$J$33,9,FALSE))="","",(VLOOKUP($BB3,てとて!$A$3:$J$33,9,FALSE)))</f>
        <v>10:30-12:00</v>
      </c>
      <c r="BJ7" s="19" t="str">
        <f>IF((VLOOKUP($BB3,てとて!$A$3:$J$33,10,FALSE))="","",(VLOOKUP($BB3,てとて!$A$3:$J$33,10,FALSE)))</f>
        <v>予</v>
      </c>
      <c r="BK7" s="235" t="s">
        <v>167</v>
      </c>
      <c r="BL7" s="4"/>
      <c r="BM7" s="247" t="s">
        <v>13</v>
      </c>
      <c r="BN7" s="272" t="str">
        <f>IF((VLOOKUP($BL3,てとて!$A$3:$J$33,4,FALSE))="","",(VLOOKUP($BL3,てとて!$A$3:$J$33,4,FALSE)))</f>
        <v>親子でヨガ</v>
      </c>
      <c r="BO7" s="336" t="str">
        <f>IF((VLOOKUP($BL3,てとて!$A$3:$J$33,5,FALSE))="","",(VLOOKUP($BL3,てとて!$A$3:$J$33,5,FALSE)))</f>
        <v>室内</v>
      </c>
      <c r="BP7" s="336" t="str">
        <f>IF((VLOOKUP($BL3,てとて!$A$3:$J$33,6,FALSE))="","",(VLOOKUP($BL3,てとて!$A$3:$J$33,6,FALSE)))</f>
        <v/>
      </c>
      <c r="BQ7" s="366" t="str">
        <f>IF((VLOOKUP($BL3,てとて!$A$3:$J$33,8,FALSE))="","",(VLOOKUP($BL3,てとて!$A$3:$J$33,8,FALSE)))</f>
        <v>可愛コミュニティセンター</v>
      </c>
      <c r="BR7" s="361" t="str">
        <f>IF((VLOOKUP($BL3,てとて!$A$3:$J$33,7,FALSE))="","",(VLOOKUP($BL3,てとて!$A$3:$J$33,7,FALSE)))</f>
        <v/>
      </c>
      <c r="BS7" s="319" t="str">
        <f>IF((VLOOKUP($BL3,てとて!$A$3:$J$33,9,FALSE))="","",(VLOOKUP($BL3,てとて!$A$3:$J$33,9,FALSE)))</f>
        <v>10:00-12:00</v>
      </c>
      <c r="BT7" s="19" t="str">
        <f>IF((VLOOKUP($BL3,てとて!$A$3:$J$33,10,FALSE))="","",(VLOOKUP($BL3,てとて!$A$3:$J$33,10,FALSE)))</f>
        <v>予</v>
      </c>
      <c r="BU7" s="235" t="s">
        <v>167</v>
      </c>
      <c r="BV7" s="4"/>
      <c r="BW7" s="247"/>
      <c r="BX7" s="272"/>
      <c r="BY7" s="361" t="str">
        <f>IF((VLOOKUP($BV3,てとて!$A$3:$J$33,5,FALSE))="","",(VLOOKUP($BV3,てとて!$A$3:$J$33,5,FALSE)))</f>
        <v/>
      </c>
      <c r="BZ7" s="361" t="str">
        <f>IF((VLOOKUP($BV3,てとて!$A$3:$J$33,6,FALSE))="","",(VLOOKUP($BV3,てとて!$A$3:$J$33,6,FALSE)))</f>
        <v/>
      </c>
      <c r="CA7" s="366" t="str">
        <f>IF((VLOOKUP($BV3,てとて!$A$3:$J$33,8,FALSE))="","",(VLOOKUP($BV3,てとて!$A$3:$J$33,8,FALSE)))</f>
        <v/>
      </c>
      <c r="CB7" s="361" t="str">
        <f>IF((VLOOKUP($BV3,てとて!$A$3:$J$33,7,FALSE))="","",(VLOOKUP($BV3,てとて!$A$3:$J$33,7,FALSE)))</f>
        <v/>
      </c>
      <c r="CC7" s="319" t="str">
        <f>IF((VLOOKUP($BV3,てとて!$A$3:$J$33,9,FALSE))="","",(VLOOKUP($BV3,てとて!$A$3:$J$33,9,FALSE)))</f>
        <v/>
      </c>
      <c r="CD7" s="19" t="str">
        <f>IF((VLOOKUP($BV3,てとて!$A$3:$J$33,10,FALSE))="","",(VLOOKUP($BV3,てとて!$A$3:$J$33,10,FALSE)))</f>
        <v/>
      </c>
      <c r="CE7" s="235"/>
    </row>
    <row r="8" spans="2:101" ht="18" customHeight="1" x14ac:dyDescent="0.15">
      <c r="AH8" s="4"/>
      <c r="AI8" s="247" t="s">
        <v>379</v>
      </c>
      <c r="AJ8" s="14" t="str">
        <f>IF((VLOOKUP($AH3,ぱぴぃら!$A$3:$J$33,4,FALSE))="","",(VLOOKUP($AH3,ぱぴぃら!$A$3:$J$33,4,FALSE)))</f>
        <v>電話相談</v>
      </c>
      <c r="AK8" s="250" t="str">
        <f>IF((VLOOKUP($AH3,ぱぴぃら!$A$3:$J$33,5,FALSE))="","",(VLOOKUP($AH3,ぱぴぃら!$A$3:$J$33,5,FALSE)))</f>
        <v/>
      </c>
      <c r="AL8" s="250" t="str">
        <f>IF((VLOOKUP($AH3,ぱぴぃら!$A$3:$J$33,6,FALSE))="","",(VLOOKUP($AH3,ぱぴぃら!$A$3:$J$33,6,FALSE)))</f>
        <v/>
      </c>
      <c r="AM8" s="23" t="str">
        <f>IF((VLOOKUP($AH3,ぱぴぃら!$A$3:$J$33,8,FALSE))="","",(VLOOKUP($AH3,ぱぴぃら!$A$3:$J$33,8,FALSE)))</f>
        <v/>
      </c>
      <c r="AN8" s="19" t="str">
        <f>IF((VLOOKUP($AH3,ぱぴぃら!$A$3:$J$33,7,FALSE))="","",(VLOOKUP($AH3,ぱぴぃら!$A$3:$J$33,7,FALSE)))</f>
        <v/>
      </c>
      <c r="AO8" s="55" t="str">
        <f>IF((VLOOKUP($AH3,ぱぴぃら!$A$3:$J$33,9,FALSE))="","",(VLOOKUP($AH3,ぱぴぃら!$A$3:$J$33,9,FALSE)))</f>
        <v>9:00-15:00</v>
      </c>
      <c r="AP8" s="19" t="str">
        <f>IF((VLOOKUP($AH3,ぱぴぃら!$A$3:$J$33,10,FALSE))="","",(VLOOKUP($AH3,ぱぴぃら!$A$3:$J$33,10,FALSE)))</f>
        <v/>
      </c>
      <c r="AQ8" s="235" t="s">
        <v>385</v>
      </c>
      <c r="AR8" s="4"/>
      <c r="AS8" s="247" t="s">
        <v>13</v>
      </c>
      <c r="AT8" s="272" t="str">
        <f>IF((VLOOKUP($AR3,ぱぴぃら!$A$3:$J$33,4,FALSE))="","",(VLOOKUP($AR3,ぱぴぃら!$A$3:$J$33,4,FALSE)))</f>
        <v>春のお花とポートレート</v>
      </c>
      <c r="AU8" s="336" t="str">
        <f>IF((VLOOKUP($AR3,ぱぴぃら!$A$3:$J$33,5,FALSE))="","",(VLOOKUP($AR3,ぱぴぃら!$A$3:$J$33,5,FALSE)))</f>
        <v/>
      </c>
      <c r="AV8" s="336" t="str">
        <f>IF((VLOOKUP($AR3,ぱぴぃら!$A$3:$J$33,6,FALSE))="","",(VLOOKUP($AR3,ぱぴぃら!$A$3:$J$33,6,FALSE)))</f>
        <v/>
      </c>
      <c r="AW8" s="366" t="str">
        <f>IF((VLOOKUP($AR3,ぱぴぃら!$A$3:$J$33,8,FALSE))="","",(VLOOKUP($AR3,ぱぴぃら!$A$3:$J$33,8,FALSE)))</f>
        <v>寺山公園</v>
      </c>
      <c r="AX8" s="361" t="str">
        <f>IF((VLOOKUP($AR3,ぱぴぃら!$A$3:$J$33,7,FALSE))="","",(VLOOKUP($AR3,ぱぴぃら!$A$3:$J$33,7,FALSE)))</f>
        <v/>
      </c>
      <c r="AY8" s="319" t="str">
        <f>IF((VLOOKUP($AR3,ぱぴぃら!$A$3:$J$33,9,FALSE))="","",(VLOOKUP($AR3,ぱぴぃら!$A$3:$J$33,9,FALSE)))</f>
        <v>10:30-15:00</v>
      </c>
      <c r="AZ8" s="19" t="str">
        <f>IF((VLOOKUP($AR3,ぱぴぃら!$A$3:$J$33,10,FALSE))="","",(VLOOKUP($AR3,ぱぴぃら!$A$3:$J$33,10,FALSE)))</f>
        <v>予</v>
      </c>
      <c r="BA8" s="235" t="s">
        <v>250</v>
      </c>
      <c r="BB8" s="4"/>
      <c r="BC8" s="247" t="s">
        <v>13</v>
      </c>
      <c r="BD8" s="272" t="str">
        <f>IF((VLOOKUP($BB3,ぱぴぃら!$A$3:$J$33,4,FALSE))="","",(VLOOKUP($BB3,ぱぴぃら!$A$3:$J$33,4,FALSE)))</f>
        <v>ていねいな暮らし＃SDGｓ</v>
      </c>
      <c r="BE8" s="336" t="str">
        <f>IF((VLOOKUP($BB3,ぱぴぃら!$A$3:$J$33,5,FALSE))="","",(VLOOKUP($BB3,ぱぴぃら!$A$3:$J$33,5,FALSE)))</f>
        <v>室内</v>
      </c>
      <c r="BF8" s="336" t="str">
        <f>IF((VLOOKUP($BB3,ぱぴぃら!$A$3:$J$33,6,FALSE))="","",(VLOOKUP($BB3,ぱぴぃら!$A$3:$J$33,6,FALSE)))</f>
        <v>園庭</v>
      </c>
      <c r="BG8" s="366" t="str">
        <f>IF((VLOOKUP($BB3,ぱぴぃら!$A$3:$J$33,8,FALSE))="","",(VLOOKUP($BB3,ぱぴぃら!$A$3:$J$33,8,FALSE)))</f>
        <v/>
      </c>
      <c r="BH8" s="361" t="str">
        <f>IF((VLOOKUP($BB3,ぱぴぃら!$A$3:$J$33,7,FALSE))="","",(VLOOKUP($BB3,ぱぴぃら!$A$3:$J$33,7,FALSE)))</f>
        <v/>
      </c>
      <c r="BI8" s="319" t="str">
        <f>IF((VLOOKUP($BB3,ぱぴぃら!$A$3:$J$33,9,FALSE))="","",(VLOOKUP($BB3,ぱぴぃら!$A$3:$J$33,9,FALSE)))</f>
        <v>9:50-11:00</v>
      </c>
      <c r="BJ8" s="19" t="str">
        <f>IF((VLOOKUP($BB3,ぱぴぃら!$A$3:$J$33,10,FALSE))="","",(VLOOKUP($BB3,ぱぴぃら!$A$3:$J$33,10,FALSE)))</f>
        <v>予</v>
      </c>
      <c r="BK8" s="235" t="s">
        <v>250</v>
      </c>
      <c r="BL8" s="4"/>
      <c r="BM8" s="247" t="s">
        <v>13</v>
      </c>
      <c r="BN8" s="272" t="str">
        <f>IF((VLOOKUP($BL3,ぱぴぃら!$A$3:$J$33,4,FALSE))="","",(VLOOKUP($BL3,ぱぴぃら!$A$3:$J$33,4,FALSE)))</f>
        <v>季節を楽しむクッキング</v>
      </c>
      <c r="BO8" s="336" t="str">
        <f>IF((VLOOKUP($BL3,ぱぴぃら!$A$3:$J$33,5,FALSE))="","",(VLOOKUP($BL3,ぱぴぃら!$A$3:$J$33,5,FALSE)))</f>
        <v>室内</v>
      </c>
      <c r="BP8" s="336" t="str">
        <f>IF((VLOOKUP($BL3,ぱぴぃら!$A$3:$J$33,6,FALSE))="","",(VLOOKUP($BL3,ぱぴぃら!$A$3:$J$33,6,FALSE)))</f>
        <v>園庭</v>
      </c>
      <c r="BQ8" s="366" t="str">
        <f>IF((VLOOKUP($BL3,ぱぴぃら!$A$3:$J$33,8,FALSE))="","",(VLOOKUP($BL3,ぱぴぃら!$A$3:$J$33,8,FALSE)))</f>
        <v/>
      </c>
      <c r="BR8" s="361" t="str">
        <f>IF((VLOOKUP($BL3,ぱぴぃら!$A$3:$J$33,7,FALSE))="","",(VLOOKUP($BL3,ぱぴぃら!$A$3:$J$33,7,FALSE)))</f>
        <v/>
      </c>
      <c r="BS8" s="319" t="str">
        <f>IF((VLOOKUP($BL3,ぱぴぃら!$A$3:$J$33,9,FALSE))="","",(VLOOKUP($BL3,ぱぴぃら!$A$3:$J$33,9,FALSE)))</f>
        <v>9:50-11:00</v>
      </c>
      <c r="BT8" s="19" t="str">
        <f>IF((VLOOKUP($BL3,ぱぴぃら!$A$3:$J$33,10,FALSE))="","",(VLOOKUP($BL3,ぱぴぃら!$A$3:$J$33,10,FALSE)))</f>
        <v>予</v>
      </c>
      <c r="BU8" s="235" t="s">
        <v>250</v>
      </c>
      <c r="BV8" s="4"/>
      <c r="BW8" s="247"/>
      <c r="BX8" s="272"/>
      <c r="BY8" s="361" t="str">
        <f>IF((VLOOKUP($BV3,ぱぴぃら!$A$3:$J$33,5,FALSE))="","",(VLOOKUP($BV3,ぱぴぃら!$A$3:$J$33,5,FALSE)))</f>
        <v/>
      </c>
      <c r="BZ8" s="361" t="str">
        <f>IF((VLOOKUP($BV3,ぱぴぃら!$A$3:$J$33,6,FALSE))="","",(VLOOKUP($BV3,ぱぴぃら!$A$3:$J$33,6,FALSE)))</f>
        <v/>
      </c>
      <c r="CA8" s="366" t="str">
        <f>IF((VLOOKUP($BV3,ぱぴぃら!$A$3:$J$33,8,FALSE))="","",(VLOOKUP($BV3,ぱぴぃら!$A$3:$J$33,8,FALSE)))</f>
        <v/>
      </c>
      <c r="CB8" s="361" t="str">
        <f>IF((VLOOKUP($BV3,ぱぴぃら!$A$3:$J$33,7,FALSE))="","",(VLOOKUP($BV3,ぱぴぃら!$A$3:$J$33,7,FALSE)))</f>
        <v/>
      </c>
      <c r="CC8" s="319" t="str">
        <f>IF((VLOOKUP($BV3,ぱぴぃら!$A$3:$J$33,9,FALSE))="","",(VLOOKUP($BV3,ぱぴぃら!$A$3:$J$33,9,FALSE)))</f>
        <v/>
      </c>
      <c r="CD8" s="19" t="str">
        <f>IF((VLOOKUP($BV3,ぱぴぃら!$A$3:$J$33,10,FALSE))="","",(VLOOKUP($BV3,ぱぴぃら!$A$3:$J$33,10,FALSE)))</f>
        <v/>
      </c>
      <c r="CE8" s="235"/>
    </row>
    <row r="9" spans="2:101" ht="18" customHeight="1" x14ac:dyDescent="0.15">
      <c r="AH9" s="4"/>
      <c r="AI9" s="247" t="s">
        <v>379</v>
      </c>
      <c r="AJ9" s="14" t="str">
        <f>IF((VLOOKUP($AH3,ほっとランド!$A$3:$J$33,4,FALSE))="","",(VLOOKUP($AH3,ほっとランド!$A$3:$J$33,4,FALSE)))</f>
        <v>電話・メール相談　園庭開放</v>
      </c>
      <c r="AK9" s="250" t="str">
        <f>IF((VLOOKUP($AH3,ほっとランド!$A$3:$J$33,5,FALSE))="","",(VLOOKUP($AH3,ほっとランド!$A$3:$J$33,5,FALSE)))</f>
        <v/>
      </c>
      <c r="AL9" s="250" t="str">
        <f>IF((VLOOKUP($AH3,ほっとランド!$A$3:$J$33,6,FALSE))="","",(VLOOKUP($AH3,ほっとランド!$A$3:$J$33,6,FALSE)))</f>
        <v>園庭</v>
      </c>
      <c r="AM9" s="23" t="str">
        <f>IF((VLOOKUP($AH3,ほっとランド!$A$3:$J$33,8,FALSE))="","",(VLOOKUP($AH3,ほっとランド!$A$3:$J$33,8,FALSE)))</f>
        <v/>
      </c>
      <c r="AN9" s="19" t="str">
        <f>IF((VLOOKUP($AH3,ほっとランド!$A$3:$J$33,7,FALSE))="","",(VLOOKUP($AH3,ほっとランド!$A$3:$J$33,7,FALSE)))</f>
        <v/>
      </c>
      <c r="AO9" s="55" t="str">
        <f>IF((VLOOKUP($AH3,ほっとランド!$A$3:$J$33,9,FALSE))="","",(VLOOKUP($AH3,ほっとランド!$A$3:$J$33,9,FALSE)))</f>
        <v>9:30-15:00</v>
      </c>
      <c r="AP9" s="19" t="str">
        <f>IF((VLOOKUP($AH3,ほっとランド!$A$3:$J$33,10,FALSE))="","",(VLOOKUP($AH3,ほっとランド!$A$3:$J$33,10,FALSE)))</f>
        <v/>
      </c>
      <c r="AQ9" s="235" t="s">
        <v>386</v>
      </c>
      <c r="AR9" s="4"/>
      <c r="AS9" s="247" t="s">
        <v>13</v>
      </c>
      <c r="AT9" s="272" t="str">
        <f>IF((VLOOKUP($AR3,ほっとランド!$A$3:$J$33,4,FALSE))="","",(VLOOKUP($AR3,ほっとランド!$A$3:$J$33,4,FALSE)))</f>
        <v>電話・メール相談　園庭開放</v>
      </c>
      <c r="AU9" s="336" t="str">
        <f>IF((VLOOKUP($AR3,ほっとランド!$A$3:$J$33,5,FALSE))="","",(VLOOKUP($AR3,ほっとランド!$A$3:$J$33,5,FALSE)))</f>
        <v/>
      </c>
      <c r="AV9" s="336" t="str">
        <f>IF((VLOOKUP($AR3,ほっとランド!$A$3:$J$33,6,FALSE))="","",(VLOOKUP($AR3,ほっとランド!$A$3:$J$33,6,FALSE)))</f>
        <v>園庭</v>
      </c>
      <c r="AW9" s="366" t="str">
        <f>IF((VLOOKUP($AR3,ほっとランド!$A$3:$J$33,8,FALSE))="","",(VLOOKUP($AR3,ほっとランド!$A$3:$J$33,8,FALSE)))</f>
        <v/>
      </c>
      <c r="AX9" s="361" t="str">
        <f>IF((VLOOKUP($AR3,ほっとランド!$A$3:$J$33,7,FALSE))="","",(VLOOKUP($AR3,ほっとランド!$A$3:$J$33,7,FALSE)))</f>
        <v/>
      </c>
      <c r="AY9" s="319" t="str">
        <f>IF((VLOOKUP($AR3,ほっとランド!$A$3:$J$33,9,FALSE))="","",(VLOOKUP($AR3,ほっとランド!$A$3:$J$33,9,FALSE)))</f>
        <v>9:30-15:00</v>
      </c>
      <c r="AZ9" s="19" t="str">
        <f>IF((VLOOKUP($AR3,ほっとランド!$A$3:$J$33,10,FALSE))="","",(VLOOKUP($AR3,ほっとランド!$A$3:$J$33,10,FALSE)))</f>
        <v/>
      </c>
      <c r="BA9" s="235" t="s">
        <v>251</v>
      </c>
      <c r="BB9" s="4"/>
      <c r="BC9" s="247" t="s">
        <v>13</v>
      </c>
      <c r="BD9" s="272" t="str">
        <f>IF((VLOOKUP($BB3,ほっとランド!$A$3:$J$33,4,FALSE))="","",(VLOOKUP($BB3,ほっとランド!$A$3:$J$33,4,FALSE)))</f>
        <v>ぽっぽちゃん</v>
      </c>
      <c r="BE9" s="336" t="str">
        <f>IF((VLOOKUP($BB3,ほっとランド!$A$3:$J$33,5,FALSE))="","",(VLOOKUP($BB3,ほっとランド!$A$3:$J$33,5,FALSE)))</f>
        <v>室内</v>
      </c>
      <c r="BF9" s="336" t="str">
        <f>IF((VLOOKUP($BB3,ほっとランド!$A$3:$J$33,6,FALSE))="","",(VLOOKUP($BB3,ほっとランド!$A$3:$J$33,6,FALSE)))</f>
        <v>園庭</v>
      </c>
      <c r="BG9" s="366" t="str">
        <f>IF((VLOOKUP($BB3,ほっとランド!$A$3:$J$33,8,FALSE))="","",(VLOOKUP($BB3,ほっとランド!$A$3:$J$33,8,FALSE)))</f>
        <v/>
      </c>
      <c r="BH9" s="361" t="str">
        <f>IF((VLOOKUP($BB3,ほっとランド!$A$3:$J$33,7,FALSE))="","",(VLOOKUP($BB3,ほっとランド!$A$3:$J$33,7,FALSE)))</f>
        <v>1歳児</v>
      </c>
      <c r="BI9" s="319" t="str">
        <f>IF((VLOOKUP($BB3,ほっとランド!$A$3:$J$33,9,FALSE))="","",(VLOOKUP($BB3,ほっとランド!$A$3:$J$33,9,FALSE)))</f>
        <v>10:00-12:00</v>
      </c>
      <c r="BJ9" s="19" t="str">
        <f>IF((VLOOKUP($BB3,ほっとランド!$A$3:$J$33,10,FALSE))="","",(VLOOKUP($BB3,ほっとランド!$A$3:$J$33,10,FALSE)))</f>
        <v/>
      </c>
      <c r="BK9" s="235" t="s">
        <v>251</v>
      </c>
      <c r="BL9" s="4"/>
      <c r="BM9" s="247" t="s">
        <v>13</v>
      </c>
      <c r="BN9" s="272" t="str">
        <f>IF((VLOOKUP($BL3,ほっとランド!$A$3:$J$33,4,FALSE))="","",(VLOOKUP($BL3,ほっとランド!$A$3:$J$33,4,FALSE)))</f>
        <v>すももちゃん（双子・兄弟姉妹）</v>
      </c>
      <c r="BO9" s="336" t="str">
        <f>IF((VLOOKUP($BL3,ほっとランド!$A$3:$J$33,5,FALSE))="","",(VLOOKUP($BL3,ほっとランド!$A$3:$J$33,5,FALSE)))</f>
        <v>室内</v>
      </c>
      <c r="BP9" s="336" t="str">
        <f>IF((VLOOKUP($BL3,ほっとランド!$A$3:$J$33,6,FALSE))="","",(VLOOKUP($BL3,ほっとランド!$A$3:$J$33,6,FALSE)))</f>
        <v>園庭</v>
      </c>
      <c r="BQ9" s="366" t="str">
        <f>IF((VLOOKUP($BL3,ほっとランド!$A$3:$J$33,8,FALSE))="","",(VLOOKUP($BL3,ほっとランド!$A$3:$J$33,8,FALSE)))</f>
        <v/>
      </c>
      <c r="BR9" s="361" t="str">
        <f>IF((VLOOKUP($BL3,ほっとランド!$A$3:$J$33,7,FALSE))="","",(VLOOKUP($BL3,ほっとランド!$A$3:$J$33,7,FALSE)))</f>
        <v/>
      </c>
      <c r="BS9" s="319" t="str">
        <f>IF((VLOOKUP($BL3,ほっとランド!$A$3:$J$33,9,FALSE))="","",(VLOOKUP($BL3,ほっとランド!$A$3:$J$33,9,FALSE)))</f>
        <v>10:00-12:00</v>
      </c>
      <c r="BT9" s="19" t="str">
        <f>IF((VLOOKUP($BL3,ほっとランド!$A$3:$J$33,10,FALSE))="","",(VLOOKUP($BL3,ほっとランド!$A$3:$J$33,10,FALSE)))</f>
        <v/>
      </c>
      <c r="BU9" s="235" t="s">
        <v>251</v>
      </c>
      <c r="BV9" s="4"/>
      <c r="BW9" s="247"/>
      <c r="BX9" s="272"/>
      <c r="BY9" s="361" t="str">
        <f>IF((VLOOKUP($BV3,ほっとランド!$A$3:$J$33,5,FALSE))="","",(VLOOKUP($BV3,ほっとランド!$A$3:$J$33,5,FALSE)))</f>
        <v/>
      </c>
      <c r="BZ9" s="361" t="str">
        <f>IF((VLOOKUP($BV3,ほっとランド!$A$3:$J$33,6,FALSE))="","",(VLOOKUP($BV3,ほっとランド!$A$3:$J$33,6,FALSE)))</f>
        <v/>
      </c>
      <c r="CA9" s="366" t="str">
        <f>IF((VLOOKUP($BV3,ほっとランド!$A$3:$J$33,8,FALSE))="","",(VLOOKUP($BV3,ほっとランド!$A$3:$J$33,8,FALSE)))</f>
        <v/>
      </c>
      <c r="CB9" s="361" t="str">
        <f>IF((VLOOKUP($BV3,ほっとランド!$A$3:$J$33,7,FALSE))="","",(VLOOKUP($BV3,ほっとランド!$A$3:$J$33,7,FALSE)))</f>
        <v/>
      </c>
      <c r="CC9" s="319" t="str">
        <f>IF((VLOOKUP($BV3,ほっとランド!$A$3:$J$33,9,FALSE))="","",(VLOOKUP($BV3,ほっとランド!$A$3:$J$33,9,FALSE)))</f>
        <v/>
      </c>
      <c r="CD9" s="19" t="str">
        <f>IF((VLOOKUP($BV3,ほっとランド!$A$3:$J$33,10,FALSE))="","",(VLOOKUP($BV3,ほっとランド!$A$3:$J$33,10,FALSE)))</f>
        <v/>
      </c>
      <c r="CE9" s="235"/>
    </row>
    <row r="10" spans="2:101" ht="18" customHeight="1" x14ac:dyDescent="0.15">
      <c r="AH10" s="4"/>
      <c r="AI10" s="247" t="s">
        <v>379</v>
      </c>
      <c r="AJ10" s="14" t="str">
        <f>IF((VLOOKUP($AH3,ぽけっと!$A$3:$J$33,4,FALSE))="","",(VLOOKUP($AH3,ぽけっと!$A$3:$J$33,4,FALSE)))</f>
        <v>室内開放</v>
      </c>
      <c r="AK10" s="250" t="str">
        <f>IF((VLOOKUP($AH3,ぽけっと!$A$3:$J$33,5,FALSE))="","",(VLOOKUP($AH3,ぽけっと!$A$3:$J$33,5,FALSE)))</f>
        <v/>
      </c>
      <c r="AL10" s="250" t="str">
        <f>IF((VLOOKUP($AH3,ぽけっと!$A$3:$J$33,6,FALSE))="","",(VLOOKUP($AH3,ぽけっと!$A$3:$J$33,6,FALSE)))</f>
        <v/>
      </c>
      <c r="AM10" s="23" t="str">
        <f>IF((VLOOKUP($AH3,ぽけっと!$A$3:$J$33,8,FALSE))="","",(VLOOKUP($AH3,ぽけっと!$A$3:$J$33,8,FALSE)))</f>
        <v/>
      </c>
      <c r="AN10" s="19" t="str">
        <f>IF((VLOOKUP($AH3,ぽけっと!$A$3:$J$33,7,FALSE))="","",(VLOOKUP($AH3,ぽけっと!$A$3:$J$33,7,FALSE)))</f>
        <v/>
      </c>
      <c r="AO10" s="55" t="str">
        <f>IF((VLOOKUP($AH3,ぽけっと!$A$3:$J$33,9,FALSE))="","",(VLOOKUP($AH3,ぽけっと!$A$3:$J$33,9,FALSE)))</f>
        <v>9:00-14:00</v>
      </c>
      <c r="AP10" s="19" t="str">
        <f>IF((VLOOKUP($AH3,ぽけっと!$A$3:$J$33,10,FALSE))="","",(VLOOKUP($AH3,ぽけっと!$A$3:$J$33,10,FALSE)))</f>
        <v/>
      </c>
      <c r="AQ10" s="235" t="s">
        <v>387</v>
      </c>
      <c r="AR10" s="4"/>
      <c r="AS10" s="247" t="s">
        <v>13</v>
      </c>
      <c r="AT10" s="272" t="str">
        <f>IF((VLOOKUP($AR3,ぽけっと!$A$3:$J$33,4,FALSE))="","",(VLOOKUP($AR3,ぽけっと!$A$3:$J$33,4,FALSE)))</f>
        <v>電話相談</v>
      </c>
      <c r="AU10" s="336" t="str">
        <f>IF((VLOOKUP($AR3,ぽけっと!$A$3:$J$33,5,FALSE))="","",(VLOOKUP($AR3,ぽけっと!$A$3:$J$33,5,FALSE)))</f>
        <v/>
      </c>
      <c r="AV10" s="336" t="str">
        <f>IF((VLOOKUP($AR3,ぽけっと!$A$3:$J$33,6,FALSE))="","",(VLOOKUP($AR3,ぽけっと!$A$3:$J$33,6,FALSE)))</f>
        <v/>
      </c>
      <c r="AW10" s="366" t="str">
        <f>IF((VLOOKUP($AR3,ぽけっと!$A$3:$J$33,8,FALSE))="","",(VLOOKUP($AR3,ぽけっと!$A$3:$J$33,8,FALSE)))</f>
        <v/>
      </c>
      <c r="AX10" s="361" t="str">
        <f>IF((VLOOKUP($AR3,ぽけっと!$A$3:$J$33,7,FALSE))="","",(VLOOKUP($AR3,ぽけっと!$A$3:$J$33,7,FALSE)))</f>
        <v/>
      </c>
      <c r="AY10" s="319" t="str">
        <f>IF((VLOOKUP($AR3,ぽけっと!$A$3:$J$33,9,FALSE))="","",(VLOOKUP($AR3,ぽけっと!$A$3:$J$33,9,FALSE)))</f>
        <v>9:00-14:00</v>
      </c>
      <c r="AZ10" s="19" t="str">
        <f>IF((VLOOKUP($AR3,ぽけっと!$A$3:$J$33,10,FALSE))="","",(VLOOKUP($AR3,ぽけっと!$A$3:$J$33,10,FALSE)))</f>
        <v/>
      </c>
      <c r="BA10" s="235" t="s">
        <v>252</v>
      </c>
      <c r="BB10" s="4"/>
      <c r="BC10" s="247" t="s">
        <v>13</v>
      </c>
      <c r="BD10" s="272" t="str">
        <f>IF((VLOOKUP($BB3,ぽけっと!$A$3:$J$33,4,FALSE))="","",(VLOOKUP($BB3,ぽけっと!$A$3:$J$33,4,FALSE)))</f>
        <v>プレママデー(妊婦さんと18カ月までのbaby)</v>
      </c>
      <c r="BE10" s="336" t="str">
        <f>IF((VLOOKUP($BB3,ぽけっと!$A$3:$J$33,5,FALSE))="","",(VLOOKUP($BB3,ぽけっと!$A$3:$J$33,5,FALSE)))</f>
        <v/>
      </c>
      <c r="BF10" s="336" t="str">
        <f>IF((VLOOKUP($BB3,ぽけっと!$A$3:$J$33,6,FALSE))="","",(VLOOKUP($BB3,ぽけっと!$A$3:$J$33,6,FALSE)))</f>
        <v/>
      </c>
      <c r="BG10" s="366" t="str">
        <f>IF((VLOOKUP($BB3,ぽけっと!$A$3:$J$33,8,FALSE))="","",(VLOOKUP($BB3,ぽけっと!$A$3:$J$33,8,FALSE)))</f>
        <v/>
      </c>
      <c r="BH10" s="361" t="str">
        <f>IF((VLOOKUP($BB3,ぽけっと!$A$3:$J$33,7,FALSE))="","",(VLOOKUP($BB3,ぽけっと!$A$3:$J$33,7,FALSE)))</f>
        <v>18か月まで</v>
      </c>
      <c r="BI10" s="319" t="str">
        <f>IF((VLOOKUP($BB3,ぽけっと!$A$3:$J$33,9,FALSE))="","",(VLOOKUP($BB3,ぽけっと!$A$3:$J$33,9,FALSE)))</f>
        <v>9:00-14:00</v>
      </c>
      <c r="BJ10" s="19" t="str">
        <f>IF((VLOOKUP($BB3,ぽけっと!$A$3:$J$33,10,FALSE))="","",(VLOOKUP($BB3,ぽけっと!$A$3:$J$33,10,FALSE)))</f>
        <v/>
      </c>
      <c r="BK10" s="235" t="s">
        <v>252</v>
      </c>
      <c r="BL10" s="4"/>
      <c r="BM10" s="247" t="s">
        <v>13</v>
      </c>
      <c r="BN10" s="272" t="str">
        <f>IF((VLOOKUP($BL3,ぽけっと!$A$3:$J$33,4,FALSE))="","",(VLOOKUP($BL3,ぽけっと!$A$3:$J$33,4,FALSE)))</f>
        <v>室内開放</v>
      </c>
      <c r="BO10" s="336" t="str">
        <f>IF((VLOOKUP($BL3,ぽけっと!$A$3:$J$33,5,FALSE))="","",(VLOOKUP($BL3,ぽけっと!$A$3:$J$33,5,FALSE)))</f>
        <v/>
      </c>
      <c r="BP10" s="336" t="str">
        <f>IF((VLOOKUP($BL3,ぽけっと!$A$3:$J$33,6,FALSE))="","",(VLOOKUP($BL3,ぽけっと!$A$3:$J$33,6,FALSE)))</f>
        <v/>
      </c>
      <c r="BQ10" s="366" t="str">
        <f>IF((VLOOKUP($BL3,ぽけっと!$A$3:$J$33,8,FALSE))="","",(VLOOKUP($BL3,ぽけっと!$A$3:$J$33,8,FALSE)))</f>
        <v/>
      </c>
      <c r="BR10" s="361" t="str">
        <f>IF((VLOOKUP($BL3,ぽけっと!$A$3:$J$33,7,FALSE))="","",(VLOOKUP($BL3,ぽけっと!$A$3:$J$33,7,FALSE)))</f>
        <v/>
      </c>
      <c r="BS10" s="319" t="str">
        <f>IF((VLOOKUP($BL3,ぽけっと!$A$3:$J$33,9,FALSE))="","",(VLOOKUP($BL3,ぽけっと!$A$3:$J$33,9,FALSE)))</f>
        <v>9:00-14:00</v>
      </c>
      <c r="BT10" s="19" t="str">
        <f>IF((VLOOKUP($BL3,ぽけっと!$A$3:$J$33,10,FALSE))="","",(VLOOKUP($BL3,ぽけっと!$A$3:$J$33,10,FALSE)))</f>
        <v/>
      </c>
      <c r="BU10" s="235" t="s">
        <v>252</v>
      </c>
      <c r="BV10" s="4"/>
      <c r="BW10" s="247"/>
      <c r="BX10" s="272"/>
      <c r="BY10" s="361" t="str">
        <f>IF((VLOOKUP($BV3,ぽけっと!$A$3:$J$33,5,FALSE))="","",(VLOOKUP($BV3,ぽけっと!$A$3:$J$33,5,FALSE)))</f>
        <v/>
      </c>
      <c r="BZ10" s="361" t="str">
        <f>IF((VLOOKUP($BV3,ぽけっと!$A$3:$J$33,6,FALSE))="","",(VLOOKUP($BV3,ぽけっと!$A$3:$J$33,6,FALSE)))</f>
        <v/>
      </c>
      <c r="CA10" s="366" t="str">
        <f>IF((VLOOKUP($BV3,ぽけっと!$A$3:$J$33,8,FALSE))="","",(VLOOKUP($BV3,ぽけっと!$A$3:$J$33,8,FALSE)))</f>
        <v/>
      </c>
      <c r="CB10" s="361" t="str">
        <f>IF((VLOOKUP($BV3,ぽけっと!$A$3:$J$33,7,FALSE))="","",(VLOOKUP($BV3,ぽけっと!$A$3:$J$33,7,FALSE)))</f>
        <v/>
      </c>
      <c r="CC10" s="319" t="str">
        <f>IF((VLOOKUP($BV3,ぽけっと!$A$3:$J$33,9,FALSE))="","",(VLOOKUP($BV3,ぽけっと!$A$3:$J$33,9,FALSE)))</f>
        <v/>
      </c>
      <c r="CD10" s="19" t="str">
        <f>IF((VLOOKUP($BV3,ぽけっと!$A$3:$J$33,10,FALSE))="","",(VLOOKUP($BV3,ぽけっと!$A$3:$J$33,10,FALSE)))</f>
        <v/>
      </c>
      <c r="CE10" s="235"/>
    </row>
    <row r="11" spans="2:101" ht="18" customHeight="1" x14ac:dyDescent="0.15">
      <c r="AH11" s="4"/>
      <c r="AI11" s="248" t="s">
        <v>46</v>
      </c>
      <c r="AJ11" s="14" t="str">
        <f>IF((VLOOKUP($AH3,せせらぎ!$A$3:$J$33,4,FALSE))="","",(VLOOKUP($AH3,せせらぎ!$A$3:$J$33,4,FALSE)))</f>
        <v>園庭・室内開放</v>
      </c>
      <c r="AK11" s="250" t="str">
        <f>IF((VLOOKUP($AH3,せせらぎ!$A$3:$J$33,5,FALSE))="","",(VLOOKUP($AH3,せせらぎ!$A$3:$J$33,5,FALSE)))</f>
        <v>室内</v>
      </c>
      <c r="AL11" s="250" t="str">
        <f>IF((VLOOKUP($AH3,せせらぎ!$A$3:$J$33,6,FALSE))="","",(VLOOKUP($AH3,せせらぎ!$A$3:$J$33,6,FALSE)))</f>
        <v>園庭</v>
      </c>
      <c r="AM11" s="23" t="str">
        <f>IF((VLOOKUP($AH3,せせらぎ!$A$3:$J$33,8,FALSE))="","",(VLOOKUP($AH3,せせらぎ!$A$3:$J$33,8,FALSE)))</f>
        <v>入来こども園</v>
      </c>
      <c r="AN11" s="19" t="str">
        <f>IF((VLOOKUP($AH3,せせらぎ!$A$3:$J$33,7,FALSE))="","",(VLOOKUP($AH3,せせらぎ!$A$3:$J$33,7,FALSE)))</f>
        <v/>
      </c>
      <c r="AO11" s="55" t="str">
        <f>IF((VLOOKUP($AH3,せせらぎ!$A$3:$J$33,9,FALSE))="","",(VLOOKUP($AH3,せせらぎ!$A$3:$J$33,9,FALSE)))</f>
        <v>9:30-11:00</v>
      </c>
      <c r="AP11" s="19" t="str">
        <f>IF((VLOOKUP($AH3,せせらぎ!$A$3:$J$33,10,FALSE))="","",(VLOOKUP($AH3,せせらぎ!$A$3:$J$33,10,FALSE)))</f>
        <v/>
      </c>
      <c r="AQ11" s="236" t="s">
        <v>388</v>
      </c>
      <c r="AR11" s="4"/>
      <c r="AS11" s="248" t="s">
        <v>46</v>
      </c>
      <c r="AT11" s="272" t="str">
        <f>IF((VLOOKUP($AR3,せせらぎ!$A$3:$J$33,4,FALSE))="","",(VLOOKUP($AR3,せせらぎ!$A$3:$J$33,4,FALSE)))</f>
        <v>園庭・室内開放</v>
      </c>
      <c r="AU11" s="336" t="str">
        <f>IF((VLOOKUP($AR3,せせらぎ!$A$3:$J$33,5,FALSE))="","",(VLOOKUP($AR3,せせらぎ!$A$3:$J$33,5,FALSE)))</f>
        <v>室内</v>
      </c>
      <c r="AV11" s="336" t="str">
        <f>IF((VLOOKUP($AR3,せせらぎ!$A$3:$J$33,6,FALSE))="","",(VLOOKUP($AR3,せせらぎ!$A$3:$J$33,6,FALSE)))</f>
        <v>園庭</v>
      </c>
      <c r="AW11" s="366" t="str">
        <f>IF((VLOOKUP($AR3,せせらぎ!$A$3:$J$33,8,FALSE))="","",(VLOOKUP($AR3,せせらぎ!$A$3:$J$33,8,FALSE)))</f>
        <v>入来こども園</v>
      </c>
      <c r="AX11" s="361" t="str">
        <f>IF((VLOOKUP($AR3,せせらぎ!$A$3:$J$33,7,FALSE))="","",(VLOOKUP($AR3,せせらぎ!$A$3:$J$33,7,FALSE)))</f>
        <v/>
      </c>
      <c r="AY11" s="319" t="str">
        <f>IF((VLOOKUP($AR3,せせらぎ!$A$3:$J$33,9,FALSE))="","",(VLOOKUP($AR3,せせらぎ!$A$3:$J$33,9,FALSE)))</f>
        <v>9:30-11:00</v>
      </c>
      <c r="AZ11" s="19" t="str">
        <f>IF((VLOOKUP($AR3,せせらぎ!$A$3:$J$33,10,FALSE))="","",(VLOOKUP($AR3,せせらぎ!$A$3:$J$33,10,FALSE)))</f>
        <v/>
      </c>
      <c r="BA11" s="236" t="s">
        <v>253</v>
      </c>
      <c r="BB11" s="4"/>
      <c r="BC11" s="248" t="s">
        <v>46</v>
      </c>
      <c r="BD11" s="272" t="str">
        <f>IF((VLOOKUP($BB3,せせらぎ!$A$3:$J$33,4,FALSE))="","",(VLOOKUP($BB3,せせらぎ!$A$3:$J$33,4,FALSE)))</f>
        <v>園庭・室内開放</v>
      </c>
      <c r="BE11" s="336" t="str">
        <f>IF((VLOOKUP($BB3,せせらぎ!$A$3:$J$33,5,FALSE))="","",(VLOOKUP($BB3,せせらぎ!$A$3:$J$33,5,FALSE)))</f>
        <v>室内</v>
      </c>
      <c r="BF11" s="336" t="str">
        <f>IF((VLOOKUP($BB3,せせらぎ!$A$3:$J$33,6,FALSE))="","",(VLOOKUP($BB3,せせらぎ!$A$3:$J$33,6,FALSE)))</f>
        <v>園庭</v>
      </c>
      <c r="BG11" s="366" t="str">
        <f>IF((VLOOKUP($BB3,せせらぎ!$A$3:$J$33,8,FALSE))="","",(VLOOKUP($BB3,せせらぎ!$A$3:$J$33,8,FALSE)))</f>
        <v>入来こども園</v>
      </c>
      <c r="BH11" s="361" t="str">
        <f>IF((VLOOKUP($BB3,せせらぎ!$A$3:$J$33,7,FALSE))="","",(VLOOKUP($BB3,せせらぎ!$A$3:$J$33,7,FALSE)))</f>
        <v/>
      </c>
      <c r="BI11" s="319" t="str">
        <f>IF((VLOOKUP($BB3,せせらぎ!$A$3:$J$33,9,FALSE))="","",(VLOOKUP($BB3,せせらぎ!$A$3:$J$33,9,FALSE)))</f>
        <v>9:30-11:00</v>
      </c>
      <c r="BJ11" s="19" t="str">
        <f>IF((VLOOKUP($BB3,せせらぎ!$A$3:$J$33,10,FALSE))="","",(VLOOKUP($BB3,せせらぎ!$A$3:$J$33,10,FALSE)))</f>
        <v/>
      </c>
      <c r="BK11" s="236" t="s">
        <v>253</v>
      </c>
      <c r="BL11" s="4"/>
      <c r="BM11" s="248" t="s">
        <v>46</v>
      </c>
      <c r="BN11" s="272" t="str">
        <f>IF((VLOOKUP($BL3,せせらぎ!$A$3:$J$33,4,FALSE))="","",(VLOOKUP($BL3,せせらぎ!$A$3:$J$33,4,FALSE)))</f>
        <v>園庭・室内開放</v>
      </c>
      <c r="BO11" s="336" t="str">
        <f>IF((VLOOKUP($BL3,せせらぎ!$A$3:$J$33,5,FALSE))="","",(VLOOKUP($BL3,せせらぎ!$A$3:$J$33,5,FALSE)))</f>
        <v>室内</v>
      </c>
      <c r="BP11" s="336" t="str">
        <f>IF((VLOOKUP($BL3,せせらぎ!$A$3:$J$33,6,FALSE))="","",(VLOOKUP($BL3,せせらぎ!$A$3:$J$33,6,FALSE)))</f>
        <v>園庭</v>
      </c>
      <c r="BQ11" s="366" t="str">
        <f>IF((VLOOKUP($BL3,せせらぎ!$A$3:$J$33,8,FALSE))="","",(VLOOKUP($BL3,せせらぎ!$A$3:$J$33,8,FALSE)))</f>
        <v>入来こども園</v>
      </c>
      <c r="BR11" s="361" t="str">
        <f>IF((VLOOKUP($BL3,せせらぎ!$A$3:$J$33,7,FALSE))="","",(VLOOKUP($BL3,せせらぎ!$A$3:$J$33,7,FALSE)))</f>
        <v/>
      </c>
      <c r="BS11" s="319" t="str">
        <f>IF((VLOOKUP($BL3,せせらぎ!$A$3:$J$33,9,FALSE))="","",(VLOOKUP($BL3,せせらぎ!$A$3:$J$33,9,FALSE)))</f>
        <v>9:30-11:00</v>
      </c>
      <c r="BT11" s="19" t="str">
        <f>IF((VLOOKUP($BL3,せせらぎ!$A$3:$J$33,10,FALSE))="","",(VLOOKUP($BL3,せせらぎ!$A$3:$J$33,10,FALSE)))</f>
        <v/>
      </c>
      <c r="BU11" s="236" t="s">
        <v>253</v>
      </c>
      <c r="BV11" s="4"/>
      <c r="BW11" s="248"/>
      <c r="BX11" s="272"/>
      <c r="BY11" s="361" t="str">
        <f>IF((VLOOKUP($BV3,せせらぎ!$A$3:$J$33,5,FALSE))="","",(VLOOKUP($BV3,せせらぎ!$A$3:$J$33,5,FALSE)))</f>
        <v/>
      </c>
      <c r="BZ11" s="361" t="str">
        <f>IF((VLOOKUP($BV3,せせらぎ!$A$3:$J$33,6,FALSE))="","",(VLOOKUP($BV3,せせらぎ!$A$3:$J$33,6,FALSE)))</f>
        <v/>
      </c>
      <c r="CA11" s="366" t="str">
        <f>IF((VLOOKUP($BV3,せせらぎ!$A$3:$J$33,8,FALSE))="","",(VLOOKUP($BV3,せせらぎ!$A$3:$J$33,8,FALSE)))</f>
        <v/>
      </c>
      <c r="CB11" s="361" t="str">
        <f>IF((VLOOKUP($BV3,せせらぎ!$A$3:$J$33,7,FALSE))="","",(VLOOKUP($BV3,せせらぎ!$A$3:$J$33,7,FALSE)))</f>
        <v/>
      </c>
      <c r="CC11" s="319" t="str">
        <f>IF((VLOOKUP($BV3,せせらぎ!$A$3:$J$33,9,FALSE))="","",(VLOOKUP($BV3,せせらぎ!$A$3:$J$33,9,FALSE)))</f>
        <v/>
      </c>
      <c r="CD11" s="19" t="str">
        <f>IF((VLOOKUP($BV3,せせらぎ!$A$3:$J$33,10,FALSE))="","",(VLOOKUP($BV3,せせらぎ!$A$3:$J$33,10,FALSE)))</f>
        <v/>
      </c>
      <c r="CE11" s="236"/>
    </row>
    <row r="12" spans="2:101" ht="18" customHeight="1" x14ac:dyDescent="0.15">
      <c r="AH12" s="4"/>
      <c r="AI12" s="266"/>
      <c r="AJ12" s="1"/>
      <c r="AK12" s="396"/>
      <c r="AL12" s="396"/>
      <c r="AM12" s="23"/>
      <c r="AN12" s="365"/>
      <c r="AO12" s="55"/>
      <c r="AP12" s="19"/>
      <c r="AQ12" s="244"/>
      <c r="AR12" s="4"/>
      <c r="AS12" s="208"/>
      <c r="AT12" s="159"/>
      <c r="AU12" s="338"/>
      <c r="AV12" s="338"/>
      <c r="AW12" s="366"/>
      <c r="AX12" s="166"/>
      <c r="AY12" s="319"/>
      <c r="AZ12" s="19"/>
      <c r="BA12" s="244"/>
      <c r="BB12" s="4"/>
      <c r="BC12" s="283" t="s">
        <v>623</v>
      </c>
      <c r="BD12" s="273" t="s">
        <v>588</v>
      </c>
      <c r="BE12" s="336"/>
      <c r="BF12" s="336"/>
      <c r="BG12" s="366"/>
      <c r="BH12" s="382"/>
      <c r="BI12" s="320"/>
      <c r="BJ12" s="274" t="s">
        <v>393</v>
      </c>
      <c r="BK12" s="297" t="s">
        <v>290</v>
      </c>
      <c r="BL12" s="4"/>
      <c r="BM12" s="283" t="s">
        <v>623</v>
      </c>
      <c r="BN12" s="273" t="s">
        <v>628</v>
      </c>
      <c r="BO12" s="336"/>
      <c r="BP12" s="336"/>
      <c r="BQ12" s="366" t="s">
        <v>627</v>
      </c>
      <c r="BR12" s="382"/>
      <c r="BS12" s="320" t="s">
        <v>584</v>
      </c>
      <c r="BT12" s="422" t="s">
        <v>393</v>
      </c>
      <c r="BU12" s="297" t="s">
        <v>290</v>
      </c>
      <c r="BV12" s="4"/>
      <c r="BW12" s="283"/>
      <c r="BX12" s="273"/>
      <c r="BY12" s="361"/>
      <c r="BZ12" s="361"/>
      <c r="CA12" s="366"/>
      <c r="CB12" s="382"/>
      <c r="CC12" s="320"/>
      <c r="CD12" s="275"/>
      <c r="CE12" s="293"/>
    </row>
    <row r="13" spans="2:101" ht="18" customHeight="1" x14ac:dyDescent="0.15">
      <c r="AH13" s="4"/>
      <c r="AI13" s="266"/>
      <c r="AJ13" s="14"/>
      <c r="AK13" s="250"/>
      <c r="AL13" s="250"/>
      <c r="AM13" s="23"/>
      <c r="AN13" s="19"/>
      <c r="AO13" s="55"/>
      <c r="AP13" s="19"/>
      <c r="AQ13" s="245"/>
      <c r="AR13" s="4"/>
      <c r="AS13" s="208"/>
      <c r="AT13" s="272"/>
      <c r="AU13" s="336"/>
      <c r="AV13" s="336"/>
      <c r="AW13" s="366"/>
      <c r="AX13" s="361"/>
      <c r="AY13" s="319"/>
      <c r="AZ13" s="19"/>
      <c r="BA13" s="245"/>
      <c r="BB13" s="4"/>
      <c r="BC13" s="283" t="s">
        <v>45</v>
      </c>
      <c r="BD13" s="265" t="s">
        <v>409</v>
      </c>
      <c r="BE13" s="287"/>
      <c r="BF13" s="287"/>
      <c r="BG13" s="272" t="s">
        <v>236</v>
      </c>
      <c r="BH13" s="265"/>
      <c r="BI13" s="317" t="s">
        <v>404</v>
      </c>
      <c r="BJ13" s="274"/>
      <c r="BK13" s="293" t="s">
        <v>191</v>
      </c>
      <c r="BL13" s="4"/>
      <c r="BM13" s="283" t="s">
        <v>45</v>
      </c>
      <c r="BN13" s="265" t="s">
        <v>410</v>
      </c>
      <c r="BO13" s="287"/>
      <c r="BP13" s="287"/>
      <c r="BQ13" s="272" t="s">
        <v>236</v>
      </c>
      <c r="BR13" s="265"/>
      <c r="BS13" s="317" t="s">
        <v>404</v>
      </c>
      <c r="BT13" s="422"/>
      <c r="BU13" s="293" t="s">
        <v>191</v>
      </c>
      <c r="BV13" s="4"/>
      <c r="BW13" s="208"/>
      <c r="BX13" s="272"/>
      <c r="BY13" s="361"/>
      <c r="BZ13" s="361"/>
      <c r="CA13" s="366"/>
      <c r="CB13" s="361"/>
      <c r="CC13" s="319"/>
      <c r="CD13" s="19"/>
      <c r="CE13" s="245"/>
    </row>
    <row r="14" spans="2:101" ht="18" customHeight="1" thickBot="1" x14ac:dyDescent="0.2">
      <c r="AH14" s="4"/>
      <c r="AI14" s="266"/>
      <c r="AJ14" s="14"/>
      <c r="AK14" s="250"/>
      <c r="AL14" s="250"/>
      <c r="AM14" s="23"/>
      <c r="AN14" s="19"/>
      <c r="AO14" s="55"/>
      <c r="AP14" s="19"/>
      <c r="AQ14" s="244"/>
      <c r="AR14" s="6"/>
      <c r="AS14" s="93"/>
      <c r="AT14" s="276"/>
      <c r="AU14" s="339"/>
      <c r="AV14" s="339"/>
      <c r="AW14" s="377"/>
      <c r="AX14" s="369"/>
      <c r="AY14" s="333"/>
      <c r="AZ14" s="22"/>
      <c r="BA14" s="246"/>
      <c r="BB14" s="6"/>
      <c r="BC14" s="93"/>
      <c r="BD14" s="334"/>
      <c r="BE14" s="340"/>
      <c r="BF14" s="340"/>
      <c r="BG14" s="379"/>
      <c r="BH14" s="362"/>
      <c r="BI14" s="334"/>
      <c r="BJ14" s="2"/>
      <c r="BK14" s="246"/>
      <c r="BL14" s="6"/>
      <c r="BM14" s="93"/>
      <c r="BN14" s="334"/>
      <c r="BO14" s="340"/>
      <c r="BP14" s="340"/>
      <c r="BQ14" s="379"/>
      <c r="BR14" s="362"/>
      <c r="BS14" s="335"/>
      <c r="BT14" s="2"/>
      <c r="BU14" s="246"/>
      <c r="BV14" s="6"/>
      <c r="BW14" s="93"/>
      <c r="BX14" s="334"/>
      <c r="BY14" s="362"/>
      <c r="BZ14" s="362"/>
      <c r="CA14" s="377"/>
      <c r="CB14" s="362"/>
      <c r="CC14" s="333"/>
      <c r="CD14" s="22"/>
      <c r="CE14" s="246"/>
    </row>
    <row r="15" spans="2:101" ht="18" customHeight="1" x14ac:dyDescent="0.15">
      <c r="AH15" s="26">
        <f>AH3+1</f>
        <v>2</v>
      </c>
      <c r="AI15" s="251" t="s">
        <v>379</v>
      </c>
      <c r="AJ15" s="57" t="str">
        <f>IF((VLOOKUP($AH15,おいでおいで!$A$3:$J$33,4,FALSE))="","",(VLOOKUP($AH15,おいでおいで!$A$3:$J$33,4,FALSE)))</f>
        <v>おはなしこんにちは</v>
      </c>
      <c r="AK15" s="395" t="str">
        <f>IF((VLOOKUP($AH15,おいでおいで!$A$3:$J$33,5,FALSE))="","",(VLOOKUP($AH15,おいでおいで!$A$3:$J$33,5,FALSE)))</f>
        <v>室内</v>
      </c>
      <c r="AL15" s="395" t="str">
        <f>IF((VLOOKUP($AH15,おいでおいで!$A$3:$J$33,6,FALSE))="","",(VLOOKUP($AH15,おいでおいで!$A$3:$J$33,6,FALSE)))</f>
        <v/>
      </c>
      <c r="AM15" s="371" t="str">
        <f>IF((VLOOKUP($AH15,おいでおいで!$A$3:$J$33,8,FALSE))="","",(VLOOKUP($AH15,おいでおいで!$A$3:$J$33,8,FALSE)))</f>
        <v/>
      </c>
      <c r="AN15" s="59" t="str">
        <f>IF((VLOOKUP($AH15,おいでおいで!$A$3:$J$33,7,FALSE))="","",(VLOOKUP($AH15,おいでおいで!$A$3:$J$33,7,FALSE)))</f>
        <v/>
      </c>
      <c r="AO15" s="58" t="str">
        <f>IF((VLOOKUP($AH15,おいでおいで!$A$3:$J$33,9,FALSE))="","",(VLOOKUP($AH15,おいでおいで!$A$3:$J$33,9,FALSE)))</f>
        <v>11:30-11:45</v>
      </c>
      <c r="AP15" s="59" t="str">
        <f>IF((VLOOKUP($AH15,おいでおいで!$A$3:$J$33,10,FALSE))="","",(VLOOKUP($AH15,おいでおいで!$A$3:$J$33,10,FALSE)))</f>
        <v>予</v>
      </c>
      <c r="AQ15" s="249" t="s">
        <v>380</v>
      </c>
      <c r="AR15" s="25">
        <f>AR3+1</f>
        <v>9</v>
      </c>
      <c r="AS15" s="247" t="s">
        <v>13</v>
      </c>
      <c r="AT15" s="272" t="str">
        <f>IF((VLOOKUP($AR15,おいでおいで!$A$3:$J$33,4,FALSE))="","",(VLOOKUP($AR15,おいでおいで!$A$3:$J$33,4,FALSE)))</f>
        <v>おはなしこんにちは</v>
      </c>
      <c r="AU15" s="336" t="str">
        <f>IF((VLOOKUP($AR15,おいでおいで!$A$3:$J$33,5,FALSE))="","",(VLOOKUP($AR15,おいでおいで!$A$3:$J$33,5,FALSE)))</f>
        <v>室内</v>
      </c>
      <c r="AV15" s="336" t="str">
        <f>IF((VLOOKUP($AR15,おいでおいで!$A$3:$J$33,6,FALSE))="","",(VLOOKUP($AR15,おいでおいで!$A$3:$J$33,6,FALSE)))</f>
        <v/>
      </c>
      <c r="AW15" s="366" t="str">
        <f>IF((VLOOKUP($AR15,おいでおいで!$A$3:$J$33,8,FALSE))="","",(VLOOKUP($AR15,おいでおいで!$A$3:$J$33,8,FALSE)))</f>
        <v/>
      </c>
      <c r="AX15" s="361" t="str">
        <f>IF((VLOOKUP($AR15,おいでおいで!$A$3:$J$33,7,FALSE))="","",(VLOOKUP($AR15,おいでおいで!$A$3:$J$33,7,FALSE)))</f>
        <v/>
      </c>
      <c r="AY15" s="319" t="str">
        <f>IF((VLOOKUP($AR15,おいでおいで!$A$3:$J$33,9,FALSE))="","",(VLOOKUP($AR15,おいでおいで!$A$3:$J$33,9,FALSE)))</f>
        <v>11:30-11:45</v>
      </c>
      <c r="AZ15" s="19" t="str">
        <f>IF((VLOOKUP($AR15,おいでおいで!$A$3:$J$33,10,FALSE))="","",(VLOOKUP($AR15,おいでおいで!$A$3:$J$33,10,FALSE)))</f>
        <v>予</v>
      </c>
      <c r="BA15" s="235" t="s">
        <v>246</v>
      </c>
      <c r="BB15" s="25">
        <f>BB3+1</f>
        <v>16</v>
      </c>
      <c r="BC15" s="247" t="s">
        <v>13</v>
      </c>
      <c r="BD15" s="272" t="str">
        <f>IF((VLOOKUP($BB15,おいでおいで!$A$3:$J$33,4,FALSE))="","",(VLOOKUP($BB15,おいでおいで!$A$3:$J$33,4,FALSE)))</f>
        <v>PePeちゃんの日（3～7ヶ月）</v>
      </c>
      <c r="BE15" s="336" t="str">
        <f>IF((VLOOKUP($BB15,おいでおいで!$A$3:$J$33,5,FALSE))="","",(VLOOKUP($BB15,おいでおいで!$A$3:$J$33,5,FALSE)))</f>
        <v>室内</v>
      </c>
      <c r="BF15" s="336" t="str">
        <f>IF((VLOOKUP($BB15,おいでおいで!$A$3:$J$33,6,FALSE))="","",(VLOOKUP($BB15,おいでおいで!$A$3:$J$33,6,FALSE)))</f>
        <v/>
      </c>
      <c r="BG15" s="366" t="str">
        <f>IF((VLOOKUP($BB15,おいでおいで!$A$3:$J$33,8,FALSE))="","",(VLOOKUP($BB15,おいでおいで!$A$3:$J$33,8,FALSE)))</f>
        <v/>
      </c>
      <c r="BH15" s="361" t="str">
        <f>IF((VLOOKUP($BB15,おいでおいで!$A$3:$J$33,7,FALSE))="","",(VLOOKUP($BB15,おいでおいで!$A$3:$J$33,7,FALSE)))</f>
        <v>3～7ヶ月児</v>
      </c>
      <c r="BI15" s="319" t="str">
        <f>IF((VLOOKUP($BB15,おいでおいで!$A$3:$J$33,9,FALSE))="","",(VLOOKUP($BB15,おいでおいで!$A$3:$J$33,9,FALSE)))</f>
        <v>10:30-11:00</v>
      </c>
      <c r="BJ15" s="19" t="str">
        <f>IF((VLOOKUP($BB15,おいでおいで!$A$3:$J$33,10,FALSE))="","",(VLOOKUP($BB15,おいでおいで!$A$3:$J$33,10,FALSE)))</f>
        <v>予</v>
      </c>
      <c r="BK15" s="235" t="s">
        <v>246</v>
      </c>
      <c r="BL15" s="25">
        <f>BL3+1</f>
        <v>23</v>
      </c>
      <c r="BM15" s="247" t="s">
        <v>13</v>
      </c>
      <c r="BN15" s="272" t="str">
        <f>IF((VLOOKUP($BL15,おいでおいで!$A$3:$J$33,4,FALSE))="","",(VLOOKUP($BL15,おいでおいで!$A$3:$J$33,4,FALSE)))</f>
        <v>こいのぼりを作ろう</v>
      </c>
      <c r="BO15" s="336" t="str">
        <f>IF((VLOOKUP($BL15,おいでおいで!$A$3:$J$33,5,FALSE))="","",(VLOOKUP($BL15,おいでおいで!$A$3:$J$33,5,FALSE)))</f>
        <v>室内</v>
      </c>
      <c r="BP15" s="336" t="str">
        <f>IF((VLOOKUP($BL15,おいでおいで!$A$3:$J$33,6,FALSE))="","",(VLOOKUP($BL15,おいでおいで!$A$3:$J$33,6,FALSE)))</f>
        <v/>
      </c>
      <c r="BQ15" s="366" t="str">
        <f>IF((VLOOKUP($BL15,おいでおいで!$A$3:$J$33,8,FALSE))="","",(VLOOKUP($BL15,おいでおいで!$A$3:$J$33,8,FALSE)))</f>
        <v/>
      </c>
      <c r="BR15" s="361" t="str">
        <f>IF((VLOOKUP($BL15,おいでおいで!$A$3:$J$33,7,FALSE))="","",(VLOOKUP($BL15,おいでおいで!$A$3:$J$33,7,FALSE)))</f>
        <v/>
      </c>
      <c r="BS15" s="319" t="str">
        <f>IF((VLOOKUP($BL15,おいでおいで!$A$3:$J$33,9,FALSE))="","",(VLOOKUP($BL15,おいでおいで!$A$3:$J$33,9,FALSE)))</f>
        <v>11:00-12:00</v>
      </c>
      <c r="BT15" s="19" t="str">
        <f>IF((VLOOKUP($BL15,おいでおいで!$A$3:$J$33,10,FALSE))="","",(VLOOKUP($BL15,おいでおいで!$A$3:$J$33,10,FALSE)))</f>
        <v>予</v>
      </c>
      <c r="BU15" s="235" t="s">
        <v>246</v>
      </c>
      <c r="BV15" s="25">
        <f>BV3+1</f>
        <v>30</v>
      </c>
      <c r="BW15" s="247" t="s">
        <v>13</v>
      </c>
      <c r="BX15" s="272" t="str">
        <f>IF((VLOOKUP($BV15,おいでおいで!$A$3:$J$33,4,FALSE))="","",(VLOOKUP($BV15,おいでおいで!$A$3:$J$33,4,FALSE)))</f>
        <v>栄養相談</v>
      </c>
      <c r="BY15" s="336" t="str">
        <f>IF((VLOOKUP($BV15,おいでおいで!$A$3:$J$33,5,FALSE))="","",(VLOOKUP($BV15,おいでおいで!$A$3:$J$33,5,FALSE)))</f>
        <v/>
      </c>
      <c r="BZ15" s="336" t="str">
        <f>IF((VLOOKUP($BV15,おいでおいで!$A$3:$J$33,6,FALSE))="","",(VLOOKUP($BV15,おいでおいで!$A$3:$J$33,6,FALSE)))</f>
        <v/>
      </c>
      <c r="CA15" s="366" t="str">
        <f>IF((VLOOKUP($BV15,おいでおいで!$A$3:$J$33,8,FALSE))="","",(VLOOKUP($BV15,おいでおいで!$A$3:$J$33,8,FALSE)))</f>
        <v/>
      </c>
      <c r="CB15" s="361" t="str">
        <f>IF((VLOOKUP($BV15,おいでおいで!$A$3:$J$33,7,FALSE))="","",(VLOOKUP($BV15,おいでおいで!$A$3:$J$33,7,FALSE)))</f>
        <v/>
      </c>
      <c r="CC15" s="319" t="str">
        <f>IF((VLOOKUP($BV15,おいでおいで!$A$3:$J$33,9,FALSE))="","",(VLOOKUP($BV15,おいでおいで!$A$3:$J$33,9,FALSE)))</f>
        <v>10:30-15:30</v>
      </c>
      <c r="CD15" s="19" t="str">
        <f>IF((VLOOKUP($BV15,おいでおいで!$A$3:$J$33,10,FALSE))="","",(VLOOKUP($BV15,おいでおいで!$A$3:$J$33,10,FALSE)))</f>
        <v>予</v>
      </c>
      <c r="CE15" s="249" t="s">
        <v>246</v>
      </c>
      <c r="CP15" s="10"/>
      <c r="CQ15" s="86"/>
      <c r="CR15" s="10"/>
      <c r="CS15" s="10"/>
      <c r="CT15" s="10"/>
      <c r="CU15" s="10"/>
      <c r="CV15" s="10"/>
      <c r="CW15" s="10"/>
    </row>
    <row r="16" spans="2:101" ht="18" customHeight="1" x14ac:dyDescent="0.15">
      <c r="B16" s="8"/>
      <c r="AH16" s="4" t="s">
        <v>241</v>
      </c>
      <c r="AI16" s="247" t="s">
        <v>379</v>
      </c>
      <c r="AJ16" s="14" t="str">
        <f>IF((VLOOKUP($AH15,すくすくランド!$A$3:$J45,4,FALSE))="","",(VLOOKUP($AH15,すくすくランド!$A$3:$J$33,4,FALSE)))</f>
        <v>園庭開放・電話相談</v>
      </c>
      <c r="AK16" s="250" t="str">
        <f>IF((VLOOKUP($AH15,すくすくランド!$A$3:$J$33,5,FALSE))="","",(VLOOKUP($AH15,すくすくランド!$A$3:$J$33,5,FALSE)))</f>
        <v>室内</v>
      </c>
      <c r="AL16" s="250" t="str">
        <f>IF((VLOOKUP($AH15,すくすくランド!$A$3:$J$33,6,FALSE))="","",(VLOOKUP($AH15,すくすくランド!$A$3:$J$33,6,FALSE)))</f>
        <v>園庭</v>
      </c>
      <c r="AM16" s="23" t="str">
        <f>IF((VLOOKUP($AH15,すくすくランド!$A$3:$J$33,8,FALSE))="","",(VLOOKUP($AH15,すくすくランド!$A$3:$J$33,8,FALSE)))</f>
        <v/>
      </c>
      <c r="AN16" s="19" t="str">
        <f>IF((VLOOKUP($AH15,すくすくランド!$A$3:$J$33,7,FALSE))="","",(VLOOKUP($AH15,すくすくランド!$A$3:$J$33,7,FALSE)))</f>
        <v/>
      </c>
      <c r="AO16" s="55" t="str">
        <f>IF((VLOOKUP($AH15,すくすくランド!$A$3:$J$33,9,FALSE))="","",(VLOOKUP($AH15,すくすくランド!$A$3:$J$33,9,FALSE)))</f>
        <v>10:00-15:30</v>
      </c>
      <c r="AP16" s="19" t="str">
        <f>IF((VLOOKUP($AH15,すくすくランド!$A$3:$J$33,10,FALSE))="","",(VLOOKUP($AH15,すくすくランド!$A$3:$J$33,10,FALSE)))</f>
        <v/>
      </c>
      <c r="AQ16" s="235" t="s">
        <v>381</v>
      </c>
      <c r="AR16" s="4" t="s">
        <v>241</v>
      </c>
      <c r="AS16" s="247" t="s">
        <v>13</v>
      </c>
      <c r="AT16" s="272" t="str">
        <f>IF((VLOOKUP($AR15,すくすくランド!$A$3:$J46,4,FALSE))="","",(VLOOKUP($AR15,すくすくランド!$A$3:$J$33,4,FALSE)))</f>
        <v>1・2才おやこ遊び</v>
      </c>
      <c r="AU16" s="336" t="str">
        <f>IF((VLOOKUP($AR15,すくすくランド!$A$3:$J$33,5,FALSE))="","",(VLOOKUP($AR15,すくすくランド!$A$3:$J$33,5,FALSE)))</f>
        <v>室内</v>
      </c>
      <c r="AV16" s="336" t="str">
        <f>IF((VLOOKUP($AR15,すくすくランド!$A$3:$J$33,6,FALSE))="","",(VLOOKUP($AR15,すくすくランド!$A$3:$J$33,6,FALSE)))</f>
        <v>園庭</v>
      </c>
      <c r="AW16" s="366" t="str">
        <f>IF((VLOOKUP($AR15,すくすくランド!$A$3:$J$33,8,FALSE))="","",(VLOOKUP($AR15,すくすくランド!$A$3:$J$33,8,FALSE)))</f>
        <v/>
      </c>
      <c r="AX16" s="361" t="str">
        <f>IF((VLOOKUP($AR15,すくすくランド!$A$3:$J$33,7,FALSE))="","",(VLOOKUP($AR15,すくすくランド!$A$3:$J$33,7,FALSE)))</f>
        <v>1.2才</v>
      </c>
      <c r="AY16" s="319" t="str">
        <f>IF((VLOOKUP($AR15,すくすくランド!$A$3:$J$33,9,FALSE))="","",(VLOOKUP($AR15,すくすくランド!$A$3:$J$33,9,FALSE)))</f>
        <v>10:30-12:00</v>
      </c>
      <c r="AZ16" s="19" t="str">
        <f>IF((VLOOKUP($AR15,すくすくランド!$A$3:$J$33,10,FALSE))="","",(VLOOKUP($AR15,すくすくランド!$A$3:$J$33,10,FALSE)))</f>
        <v/>
      </c>
      <c r="BA16" s="235" t="s">
        <v>247</v>
      </c>
      <c r="BB16" s="4" t="s">
        <v>241</v>
      </c>
      <c r="BC16" s="247" t="s">
        <v>13</v>
      </c>
      <c r="BD16" s="272" t="str">
        <f>IF((VLOOKUP($BB15,すくすくランド!$A$3:$J46,4,FALSE))="","",(VLOOKUP($BB15,すくすくランド!$A$3:$J$33,4,FALSE)))</f>
        <v>ちよちゃんのわらべ歌</v>
      </c>
      <c r="BE16" s="336" t="str">
        <f>IF((VLOOKUP($BB15,すくすくランド!$A$3:$J$33,5,FALSE))="","",(VLOOKUP($BB15,すくすくランド!$A$3:$J$33,5,FALSE)))</f>
        <v>室内</v>
      </c>
      <c r="BF16" s="336" t="str">
        <f>IF((VLOOKUP($BB15,すくすくランド!$A$3:$J$33,6,FALSE))="","",(VLOOKUP($BB15,すくすくランド!$A$3:$J$33,6,FALSE)))</f>
        <v>園庭</v>
      </c>
      <c r="BG16" s="366" t="str">
        <f>IF((VLOOKUP($BB15,すくすくランド!$A$3:$J$33,8,FALSE))="","",(VLOOKUP($BB15,すくすくランド!$A$3:$J$33,8,FALSE)))</f>
        <v>（10組）</v>
      </c>
      <c r="BH16" s="361" t="str">
        <f>IF((VLOOKUP($BB15,すくすくランド!$A$3:$J$33,7,FALSE))="","",(VLOOKUP($BB15,すくすくランド!$A$3:$J$33,7,FALSE)))</f>
        <v>11ヶ月迄</v>
      </c>
      <c r="BI16" s="319" t="str">
        <f>IF((VLOOKUP($BB15,すくすくランド!$A$3:$J$33,9,FALSE))="","",(VLOOKUP($BB15,すくすくランド!$A$3:$J$33,9,FALSE)))</f>
        <v>10:30-12:00</v>
      </c>
      <c r="BJ16" s="19" t="str">
        <f>IF((VLOOKUP($BB15,すくすくランド!$A$3:$J$33,10,FALSE))="","",(VLOOKUP($BB15,すくすくランド!$A$3:$J$33,10,FALSE)))</f>
        <v>予</v>
      </c>
      <c r="BK16" s="235" t="s">
        <v>247</v>
      </c>
      <c r="BL16" s="4" t="s">
        <v>241</v>
      </c>
      <c r="BM16" s="247" t="s">
        <v>13</v>
      </c>
      <c r="BN16" s="272" t="str">
        <f>IF((VLOOKUP($BL15,すくすくランド!$A$3:$J46,4,FALSE))="","",(VLOOKUP($BL15,すくすくランド!$A$3:$J$33,4,FALSE)))</f>
        <v>1・2才こいのぼり製作</v>
      </c>
      <c r="BO16" s="336" t="str">
        <f>IF((VLOOKUP($BL15,すくすくランド!$A$3:$J$33,5,FALSE))="","",(VLOOKUP($BL15,すくすくランド!$A$3:$J$33,5,FALSE)))</f>
        <v>室内</v>
      </c>
      <c r="BP16" s="336" t="str">
        <f>IF((VLOOKUP($BL15,すくすくランド!$A$3:$J$33,6,FALSE))="","",(VLOOKUP($BL15,すくすくランド!$A$3:$J$33,6,FALSE)))</f>
        <v>園庭</v>
      </c>
      <c r="BQ16" s="366" t="str">
        <f>IF((VLOOKUP($BL15,すくすくランド!$A$3:$J$33,8,FALSE))="","",(VLOOKUP($BL15,すくすくランド!$A$3:$J$33,8,FALSE)))</f>
        <v/>
      </c>
      <c r="BR16" s="361" t="str">
        <f>IF((VLOOKUP($BL15,すくすくランド!$A$3:$J$33,7,FALSE))="","",(VLOOKUP($BL15,すくすくランド!$A$3:$J$33,7,FALSE)))</f>
        <v>1.2才</v>
      </c>
      <c r="BS16" s="319" t="str">
        <f>IF((VLOOKUP($BL15,すくすくランド!$A$3:$J$33,9,FALSE))="","",(VLOOKUP($BL15,すくすくランド!$A$3:$J$33,9,FALSE)))</f>
        <v>10:00-12:00</v>
      </c>
      <c r="BT16" s="19" t="str">
        <f>IF((VLOOKUP($BL15,すくすくランド!$A$3:$J$33,10,FALSE))="","",(VLOOKUP($BL15,すくすくランド!$A$3:$J$33,10,FALSE)))</f>
        <v/>
      </c>
      <c r="BU16" s="235" t="s">
        <v>247</v>
      </c>
      <c r="BV16" s="4" t="s">
        <v>241</v>
      </c>
      <c r="BW16" s="247" t="s">
        <v>13</v>
      </c>
      <c r="BX16" s="272" t="str">
        <f>IF((VLOOKUP($BV15,すくすくランド!$A$3:$J46,4,FALSE))="","",(VLOOKUP($BV15,すくすくランド!$A$3:$J$33,4,FALSE)))</f>
        <v>♡ままケア♡～産後ケア～（あそぼっかお休み）</v>
      </c>
      <c r="BY16" s="336" t="str">
        <f>IF((VLOOKUP($BV15,すくすくランド!$A$3:$J$33,5,FALSE))="","",(VLOOKUP($BV15,すくすくランド!$A$3:$J$33,5,FALSE)))</f>
        <v>室内</v>
      </c>
      <c r="BZ16" s="336" t="str">
        <f>IF((VLOOKUP($BV15,すくすくランド!$A$3:$J$33,6,FALSE))="","",(VLOOKUP($BV15,すくすくランド!$A$3:$J$33,6,FALSE)))</f>
        <v>園庭</v>
      </c>
      <c r="CA16" s="366" t="str">
        <f>IF((VLOOKUP($BV15,すくすくランド!$A$3:$J$33,8,FALSE))="","",(VLOOKUP($BV15,すくすくランド!$A$3:$J$33,8,FALSE)))</f>
        <v>（８組）</v>
      </c>
      <c r="CB16" s="361" t="str">
        <f>IF((VLOOKUP($BV15,すくすくランド!$A$3:$J$33,7,FALSE))="","",(VLOOKUP($BV15,すくすくランド!$A$3:$J$33,7,FALSE)))</f>
        <v>11ヶ月迄</v>
      </c>
      <c r="CC16" s="319" t="str">
        <f>IF((VLOOKUP($BV15,すくすくランド!$A$3:$J$33,9,FALSE))="","",(VLOOKUP($BV15,すくすくランド!$A$3:$J$33,9,FALSE)))</f>
        <v>10:00-15:00</v>
      </c>
      <c r="CD16" s="19" t="str">
        <f>IF((VLOOKUP($BV15,すくすくランド!$A$3:$J$33,10,FALSE))="","",(VLOOKUP($BV15,すくすくランド!$A$3:$J$33,10,FALSE)))</f>
        <v>予</v>
      </c>
      <c r="CE16" s="235" t="s">
        <v>247</v>
      </c>
      <c r="CP16" s="10"/>
      <c r="CQ16" s="86"/>
      <c r="CR16" s="10"/>
      <c r="CS16" s="10"/>
      <c r="CT16" s="10"/>
      <c r="CU16" s="10"/>
      <c r="CV16" s="10"/>
      <c r="CW16" s="10"/>
    </row>
    <row r="17" spans="3:114" ht="18" customHeight="1" x14ac:dyDescent="0.15"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X17" s="60"/>
      <c r="Y17" s="60"/>
      <c r="Z17" s="60"/>
      <c r="AA17" s="60"/>
      <c r="AB17" s="60"/>
      <c r="AC17" s="60"/>
      <c r="AD17" s="60"/>
      <c r="AE17" s="60"/>
      <c r="AF17" s="60"/>
      <c r="AH17" s="4"/>
      <c r="AI17" s="247" t="s">
        <v>379</v>
      </c>
      <c r="AJ17" s="14" t="str">
        <f>IF((VLOOKUP($AH15,スマイリィ!$A$3:$J$33,4,FALSE))="","",(VLOOKUP($AH15,スマイリィ!$A$3:$J$33,4,FALSE)))</f>
        <v>室内遊びの日</v>
      </c>
      <c r="AK17" s="250" t="str">
        <f>IF((VLOOKUP($AH15,スマイリィ!$A$3:$J$33,5,FALSE))="","",(VLOOKUP($AH15,スマイリィ!$A$3:$J$33,5,FALSE)))</f>
        <v>室内</v>
      </c>
      <c r="AL17" s="250" t="str">
        <f>IF((VLOOKUP($AH15,スマイリィ!$A$3:$J$33,6,FALSE))="","",(VLOOKUP($AH15,スマイリィ!$A$3:$J$33,6,FALSE)))</f>
        <v>園庭</v>
      </c>
      <c r="AM17" s="23" t="str">
        <f>IF((VLOOKUP($AH15,スマイリィ!$A$3:$J$33,8,FALSE))="","",(VLOOKUP($AH15,スマイリィ!$A$3:$J$33,8,FALSE)))</f>
        <v>(４組)</v>
      </c>
      <c r="AN17" s="19" t="str">
        <f>IF((VLOOKUP($AH15,スマイリィ!$A$3:$J$33,7,FALSE))="","",(VLOOKUP($AH15,スマイリィ!$A$3:$J$33,7,FALSE)))</f>
        <v/>
      </c>
      <c r="AO17" s="55" t="str">
        <f>IF((VLOOKUP($AH15,スマイリィ!$A$3:$J$33,9,FALSE))="","",(VLOOKUP($AH15,スマイリィ!$A$3:$J$33,9,FALSE)))</f>
        <v>10:00-15:00</v>
      </c>
      <c r="AP17" s="19" t="str">
        <f>IF((VLOOKUP($AH15,スマイリィ!$A$3:$J$33,10,FALSE))="","",(VLOOKUP($AH15,スマイリィ!$A$3:$J$33,10,FALSE)))</f>
        <v>予</v>
      </c>
      <c r="AQ17" s="235" t="s">
        <v>382</v>
      </c>
      <c r="AR17" s="4"/>
      <c r="AS17" s="247" t="s">
        <v>13</v>
      </c>
      <c r="AT17" s="272" t="str">
        <f>IF((VLOOKUP($AR15,スマイリィ!$A$3:$J$33,4,FALSE))="","",(VLOOKUP($AR15,スマイリィ!$A$3:$J$33,4,FALSE)))</f>
        <v>室内遊びの日</v>
      </c>
      <c r="AU17" s="336" t="str">
        <f>IF((VLOOKUP($AR15,スマイリィ!$A$3:$J$33,5,FALSE))="","",(VLOOKUP($AR15,スマイリィ!$A$3:$J$33,5,FALSE)))</f>
        <v>室内</v>
      </c>
      <c r="AV17" s="336" t="str">
        <f>IF((VLOOKUP($AR15,スマイリィ!$A$3:$J$33,6,FALSE))="","",(VLOOKUP($AR15,スマイリィ!$A$3:$J$33,6,FALSE)))</f>
        <v>園庭</v>
      </c>
      <c r="AW17" s="366" t="str">
        <f>IF((VLOOKUP($AR15,スマイリィ!$A$3:$J$33,8,FALSE))="","",(VLOOKUP($AR15,スマイリィ!$A$3:$J$33,8,FALSE)))</f>
        <v>(４組)</v>
      </c>
      <c r="AX17" s="361" t="str">
        <f>IF((VLOOKUP($AR15,スマイリィ!$A$3:$J$33,7,FALSE))="","",(VLOOKUP($AR15,スマイリィ!$A$3:$J$33,7,FALSE)))</f>
        <v/>
      </c>
      <c r="AY17" s="319" t="str">
        <f>IF((VLOOKUP($AR15,スマイリィ!$A$3:$J$33,9,FALSE))="","",(VLOOKUP($AR15,スマイリィ!$A$3:$J$33,9,FALSE)))</f>
        <v>10:00-15:00</v>
      </c>
      <c r="AZ17" s="19" t="str">
        <f>IF((VLOOKUP($AR15,スマイリィ!$A$3:$J$33,10,FALSE))="","",(VLOOKUP($AR15,スマイリィ!$A$3:$J$33,10,FALSE)))</f>
        <v>予</v>
      </c>
      <c r="BA17" s="235" t="s">
        <v>248</v>
      </c>
      <c r="BB17" s="4"/>
      <c r="BC17" s="247" t="s">
        <v>13</v>
      </c>
      <c r="BD17" s="272" t="str">
        <f>IF((VLOOKUP($BB15,スマイリィ!$A$3:$J$33,4,FALSE))="","",(VLOOKUP($BB15,スマイリィ!$A$3:$J$33,4,FALSE)))</f>
        <v>室内遊びの日</v>
      </c>
      <c r="BE17" s="336" t="str">
        <f>IF((VLOOKUP($BB15,スマイリィ!$A$3:$J$33,5,FALSE))="","",(VLOOKUP($BB15,スマイリィ!$A$3:$J$33,5,FALSE)))</f>
        <v>室内</v>
      </c>
      <c r="BF17" s="336" t="str">
        <f>IF((VLOOKUP($BB15,スマイリィ!$A$3:$J$33,6,FALSE))="","",(VLOOKUP($BB15,スマイリィ!$A$3:$J$33,6,FALSE)))</f>
        <v>園庭</v>
      </c>
      <c r="BG17" s="366" t="str">
        <f>IF((VLOOKUP($BB15,スマイリィ!$A$3:$J$33,8,FALSE))="","",(VLOOKUP($BB15,スマイリィ!$A$3:$J$33,8,FALSE)))</f>
        <v>(４組)</v>
      </c>
      <c r="BH17" s="361" t="str">
        <f>IF((VLOOKUP($BB15,スマイリィ!$A$3:$J$33,7,FALSE))="","",(VLOOKUP($BB15,スマイリィ!$A$3:$J$33,7,FALSE)))</f>
        <v/>
      </c>
      <c r="BI17" s="319" t="str">
        <f>IF((VLOOKUP($BB15,スマイリィ!$A$3:$J$33,9,FALSE))="","",(VLOOKUP($BB15,スマイリィ!$A$3:$J$33,9,FALSE)))</f>
        <v>10:00-15:00</v>
      </c>
      <c r="BJ17" s="19" t="str">
        <f>IF((VLOOKUP($BB15,スマイリィ!$A$3:$J$33,10,FALSE))="","",(VLOOKUP($BB15,スマイリィ!$A$3:$J$33,10,FALSE)))</f>
        <v>予</v>
      </c>
      <c r="BK17" s="235" t="s">
        <v>248</v>
      </c>
      <c r="BL17" s="4"/>
      <c r="BM17" s="247" t="s">
        <v>13</v>
      </c>
      <c r="BN17" s="272" t="str">
        <f>IF((VLOOKUP($BL15,スマイリィ!$A$3:$J$33,4,FALSE))="","",(VLOOKUP($BL15,スマイリィ!$A$3:$J$33,4,FALSE)))</f>
        <v>室内遊びの日</v>
      </c>
      <c r="BO17" s="336" t="str">
        <f>IF((VLOOKUP($BL15,スマイリィ!$A$3:$J$33,5,FALSE))="","",(VLOOKUP($BL15,スマイリィ!$A$3:$J$33,5,FALSE)))</f>
        <v>室内</v>
      </c>
      <c r="BP17" s="336" t="str">
        <f>IF((VLOOKUP($BL15,スマイリィ!$A$3:$J$33,6,FALSE))="","",(VLOOKUP($BL15,スマイリィ!$A$3:$J$33,6,FALSE)))</f>
        <v>園庭</v>
      </c>
      <c r="BQ17" s="366" t="str">
        <f>IF((VLOOKUP($BL15,スマイリィ!$A$3:$J$33,8,FALSE))="","",(VLOOKUP($BL15,スマイリィ!$A$3:$J$33,8,FALSE)))</f>
        <v>(４組)</v>
      </c>
      <c r="BR17" s="361" t="str">
        <f>IF((VLOOKUP($BL15,スマイリィ!$A$3:$J$33,7,FALSE))="","",(VLOOKUP($BL15,スマイリィ!$A$3:$J$33,7,FALSE)))</f>
        <v/>
      </c>
      <c r="BS17" s="319" t="str">
        <f>IF((VLOOKUP($BL15,スマイリィ!$A$3:$J$33,9,FALSE))="","",(VLOOKUP($BL15,スマイリィ!$A$3:$J$33,9,FALSE)))</f>
        <v>10:00-15:00</v>
      </c>
      <c r="BT17" s="19" t="str">
        <f>IF((VLOOKUP($BL15,スマイリィ!$A$3:$J$33,10,FALSE))="","",(VLOOKUP($BL15,スマイリィ!$A$3:$J$33,10,FALSE)))</f>
        <v>予</v>
      </c>
      <c r="BU17" s="235" t="s">
        <v>248</v>
      </c>
      <c r="BV17" s="4"/>
      <c r="BW17" s="247" t="s">
        <v>13</v>
      </c>
      <c r="BX17" s="272" t="str">
        <f>IF((VLOOKUP($BV15,スマイリィ!$A$3:$J$33,4,FALSE))="","",(VLOOKUP($BV15,スマイリィ!$A$3:$J$33,4,FALSE)))</f>
        <v>親子の触れ合い遊びとお茶タイム</v>
      </c>
      <c r="BY17" s="336" t="str">
        <f>IF((VLOOKUP($BV15,スマイリィ!$A$3:$J$33,5,FALSE))="","",(VLOOKUP($BV15,スマイリィ!$A$3:$J$33,5,FALSE)))</f>
        <v>室内</v>
      </c>
      <c r="BZ17" s="336" t="str">
        <f>IF((VLOOKUP($BV15,スマイリィ!$A$3:$J$33,6,FALSE))="","",(VLOOKUP($BV15,スマイリィ!$A$3:$J$33,6,FALSE)))</f>
        <v>園庭</v>
      </c>
      <c r="CA17" s="366" t="str">
        <f>IF((VLOOKUP($BV15,スマイリィ!$A$3:$J$33,8,FALSE))="","",(VLOOKUP($BV15,スマイリィ!$A$3:$J$33,8,FALSE)))</f>
        <v>(５組)</v>
      </c>
      <c r="CB17" s="361" t="str">
        <f>IF((VLOOKUP($BV15,スマイリィ!$A$3:$J$33,7,FALSE))="","",(VLOOKUP($BV15,スマイリィ!$A$3:$J$33,7,FALSE)))</f>
        <v>１～３歳児</v>
      </c>
      <c r="CC17" s="319" t="str">
        <f>IF((VLOOKUP($BV15,スマイリィ!$A$3:$J$33,9,FALSE))="","",(VLOOKUP($BV15,スマイリィ!$A$3:$J$33,9,FALSE)))</f>
        <v>10:30-11:30</v>
      </c>
      <c r="CD17" s="19" t="str">
        <f>IF((VLOOKUP($BV15,スマイリィ!$A$3:$J$33,10,FALSE))="","",(VLOOKUP($BV15,スマイリィ!$A$3:$J$33,10,FALSE)))</f>
        <v>予</v>
      </c>
      <c r="CE17" s="235" t="s">
        <v>248</v>
      </c>
      <c r="CP17" s="86"/>
      <c r="CQ17" s="86"/>
      <c r="CR17" s="10"/>
      <c r="CS17" s="10"/>
      <c r="CT17" s="10"/>
      <c r="CU17" s="10"/>
      <c r="CV17" s="10"/>
      <c r="CW17" s="10"/>
    </row>
    <row r="18" spans="3:114" ht="18" customHeight="1" x14ac:dyDescent="0.15">
      <c r="E18" s="61"/>
      <c r="J18" s="69"/>
      <c r="W18" s="15"/>
      <c r="AH18" s="4"/>
      <c r="AI18" s="247" t="s">
        <v>379</v>
      </c>
      <c r="AJ18" s="14" t="str">
        <f>IF((VLOOKUP($AH15,すわっこ!$A$3:$J$33,4,FALSE))="","",(VLOOKUP($AH15,すわっこ!$A$3:$J$33,4,FALSE)))</f>
        <v>ほのぼのデー</v>
      </c>
      <c r="AK18" s="250" t="str">
        <f>IF((VLOOKUP($AH15,すわっこ!$A$3:$J$33,5,FALSE))="","",(VLOOKUP($AH15,すわっこ!$A$3:$J$33,5,FALSE)))</f>
        <v>室内</v>
      </c>
      <c r="AL18" s="250" t="str">
        <f>IF((VLOOKUP($AH15,すわっこ!$A$3:$J$33,6,FALSE))="","",(VLOOKUP($AH15,すわっこ!$A$3:$JJ$33,6,FALSE)))</f>
        <v>園庭</v>
      </c>
      <c r="AM18" s="23" t="str">
        <f>IF((VLOOKUP($AH15,すわっこ!$A$3:$J$33,8,FALSE))="","",(VLOOKUP($AH15,すわっこ!$A$3:$J$33,8,FALSE)))</f>
        <v/>
      </c>
      <c r="AN18" s="19" t="str">
        <f>IF((VLOOKUP($AH15,すわっこ!$A$3:$J$33,7,FALSE))="","",(VLOOKUP($AH15,すわっこ!$A$3:$J$33,7,FALSE)))</f>
        <v/>
      </c>
      <c r="AO18" s="55" t="str">
        <f>IF((VLOOKUP($AH15,すわっこ!$A$3:$J$33,9,FALSE))="","",(VLOOKUP($AH15,すわっこ!$A$3:$J$33,9,FALSE)))</f>
        <v>10:00-12:00</v>
      </c>
      <c r="AP18" s="19" t="str">
        <f>IF((VLOOKUP($AH15,すわっこ!$A$3:$J$33,10,FALSE))="","",(VLOOKUP($AH15,すわっこ!$A$3:$J$33,10,FALSE)))</f>
        <v/>
      </c>
      <c r="AQ18" s="235" t="s">
        <v>383</v>
      </c>
      <c r="AR18" s="4"/>
      <c r="AS18" s="247" t="s">
        <v>13</v>
      </c>
      <c r="AT18" s="272" t="str">
        <f>IF((VLOOKUP($AR15,すわっこ!$A$3:$J$33,4,FALSE))="","",(VLOOKUP($AR15,すわっこ!$A$3:$J$33,4,FALSE)))</f>
        <v>YOGA（ヨガ）</v>
      </c>
      <c r="AU18" s="336" t="str">
        <f>IF((VLOOKUP($AR15,すわっこ!$A$3:$J$33,5,FALSE))="","",(VLOOKUP($AR15,すわっこ!$A$3:$J$33,5,FALSE)))</f>
        <v>室内</v>
      </c>
      <c r="AV18" s="336" t="str">
        <f>IF((VLOOKUP($AR15,すわっこ!$A$3:$J$33,6,FALSE))="","",(VLOOKUP($AR15,すわっこ!$A$3:$JJ$33,6,FALSE)))</f>
        <v>園庭</v>
      </c>
      <c r="AW18" s="366" t="str">
        <f>IF((VLOOKUP($AR15,すわっこ!$A$3:$J$33,8,FALSE))="","",(VLOOKUP($AR15,すわっこ!$A$3:$J$33,8,FALSE)))</f>
        <v>樋脇保健センター</v>
      </c>
      <c r="AX18" s="361" t="str">
        <f>IF((VLOOKUP($AR15,すわっこ!$A$3:$J$33,7,FALSE))="","",(VLOOKUP($AR15,すわっこ!$A$3:$J$33,7,FALSE)))</f>
        <v/>
      </c>
      <c r="AY18" s="319" t="str">
        <f>IF((VLOOKUP($AR15,すわっこ!$A$3:$J$33,9,FALSE))="","",(VLOOKUP($AR15,すわっこ!$A$3:$J$33,9,FALSE)))</f>
        <v>10:30-11:30</v>
      </c>
      <c r="AZ18" s="19" t="str">
        <f>IF((VLOOKUP($AR15,すわっこ!$A$3:$J$33,10,FALSE))="","",(VLOOKUP($AR15,すわっこ!$A$3:$J$33,10,FALSE)))</f>
        <v>予</v>
      </c>
      <c r="BA18" s="235" t="s">
        <v>249</v>
      </c>
      <c r="BB18" s="4"/>
      <c r="BC18" s="247" t="s">
        <v>13</v>
      </c>
      <c r="BD18" s="272" t="str">
        <f>IF((VLOOKUP($BB15,すわっこ!$A$3:$J$33,4,FALSE))="","",(VLOOKUP($BB15,すわっこ!$A$3:$J$33,4,FALSE)))</f>
        <v>YOGA（ヨガ）</v>
      </c>
      <c r="BE18" s="336" t="str">
        <f>IF((VLOOKUP($BB15,すわっこ!$A$3:$J$33,5,FALSE))="","",(VLOOKUP($BB15,すわっこ!$A$3:$J$33,5,FALSE)))</f>
        <v>室内</v>
      </c>
      <c r="BF18" s="336" t="str">
        <f>IF((VLOOKUP($BB15,すわっこ!$A$3:$J$33,6,FALSE))="","",(VLOOKUP($BB15,すわっこ!$A$3:$JJ$33,6,FALSE)))</f>
        <v>園庭</v>
      </c>
      <c r="BG18" s="366" t="str">
        <f>IF((VLOOKUP($BB15,すわっこ!$A$3:$J$33,8,FALSE))="","",(VLOOKUP($BB15,すわっこ!$A$3:$J$33,8,FALSE)))</f>
        <v>樋脇保健センター</v>
      </c>
      <c r="BH18" s="361" t="str">
        <f>IF((VLOOKUP($BB15,すわっこ!$A$3:$J$33,7,FALSE))="","",(VLOOKUP($BB15,すわっこ!$A$3:$J$33,7,FALSE)))</f>
        <v/>
      </c>
      <c r="BI18" s="319" t="str">
        <f>IF((VLOOKUP($BB15,すわっこ!$A$3:$J$33,9,FALSE))="","",(VLOOKUP($BB15,すわっこ!$A$3:$J$33,9,FALSE)))</f>
        <v>10:30-11:30</v>
      </c>
      <c r="BJ18" s="19" t="str">
        <f>IF((VLOOKUP($BB15,すわっこ!$A$3:$J$33,10,FALSE))="","",(VLOOKUP($BB15,すわっこ!$A$3:$J$33,10,FALSE)))</f>
        <v>予</v>
      </c>
      <c r="BK18" s="235" t="s">
        <v>249</v>
      </c>
      <c r="BL18" s="4"/>
      <c r="BM18" s="247" t="s">
        <v>13</v>
      </c>
      <c r="BN18" s="272" t="str">
        <f>IF((VLOOKUP($BL15,すわっこ!$A$3:$J$33,4,FALSE))="","",(VLOOKUP($BL15,すわっこ!$A$3:$J$33,4,FALSE)))</f>
        <v>YOGA（ヨガ）</v>
      </c>
      <c r="BO18" s="336" t="str">
        <f>IF((VLOOKUP($BL15,すわっこ!$A$3:$J$33,5,FALSE))="","",(VLOOKUP($BL15,すわっこ!$A$3:$J$33,5,FALSE)))</f>
        <v>室内</v>
      </c>
      <c r="BP18" s="336" t="str">
        <f>IF((VLOOKUP($BL15,すわっこ!$A$3:$J$33,6,FALSE))="","",(VLOOKUP($BL15,すわっこ!$A$3:$JJ$33,6,FALSE)))</f>
        <v>園庭</v>
      </c>
      <c r="BQ18" s="366" t="str">
        <f>IF((VLOOKUP($BL15,すわっこ!$A$3:$J$33,8,FALSE))="","",(VLOOKUP($BL15,すわっこ!$A$3:$J$33,8,FALSE)))</f>
        <v>樋脇保健センター</v>
      </c>
      <c r="BR18" s="361" t="str">
        <f>IF((VLOOKUP($BL15,すわっこ!$A$3:$J$33,7,FALSE))="","",(VLOOKUP($BL15,すわっこ!$A$3:$J$33,7,FALSE)))</f>
        <v/>
      </c>
      <c r="BS18" s="319" t="str">
        <f>IF((VLOOKUP($BL15,すわっこ!$A$3:$J$33,9,FALSE))="","",(VLOOKUP($BL15,すわっこ!$A$3:$J$33,9,FALSE)))</f>
        <v>10:30-11:30</v>
      </c>
      <c r="BT18" s="19" t="str">
        <f>IF((VLOOKUP($BL15,すわっこ!$A$3:$J$33,10,FALSE))="","",(VLOOKUP($BL15,すわっこ!$A$3:$J$33,10,FALSE)))</f>
        <v>予</v>
      </c>
      <c r="BU18" s="235" t="s">
        <v>249</v>
      </c>
      <c r="BV18" s="4"/>
      <c r="BW18" s="247" t="s">
        <v>13</v>
      </c>
      <c r="BX18" s="272" t="str">
        <f>IF((VLOOKUP($BV15,すわっこ!$A$3:$J$33,4,FALSE))="","",(VLOOKUP($BV15,すわっこ!$A$3:$J$33,4,FALSE)))</f>
        <v>YOGA（ヨガ）</v>
      </c>
      <c r="BY18" s="336" t="str">
        <f>IF((VLOOKUP($BV15,すわっこ!$A$3:$J$33,5,FALSE))="","",(VLOOKUP($BV15,すわっこ!$A$3:$J$33,5,FALSE)))</f>
        <v>室内</v>
      </c>
      <c r="BZ18" s="336" t="str">
        <f>IF((VLOOKUP($BV15,すわっこ!$A$3:$J$33,6,FALSE))="","",(VLOOKUP($BV15,すわっこ!$A$3:$JJ$33,6,FALSE)))</f>
        <v>園庭</v>
      </c>
      <c r="CA18" s="366" t="str">
        <f>IF((VLOOKUP($BV15,すわっこ!$A$3:$J$33,8,FALSE))="","",(VLOOKUP($BV15,すわっこ!$A$3:$J$33,8,FALSE)))</f>
        <v>樋脇保健センター</v>
      </c>
      <c r="CB18" s="361" t="str">
        <f>IF((VLOOKUP($BV15,すわっこ!$A$3:$J$33,7,FALSE))="","",(VLOOKUP($BV15,すわっこ!$A$3:$J$33,7,FALSE)))</f>
        <v/>
      </c>
      <c r="CC18" s="319" t="str">
        <f>IF((VLOOKUP($BV15,すわっこ!$A$3:$J$33,9,FALSE))="","",(VLOOKUP($BV15,すわっこ!$A$3:$J$33,9,FALSE)))</f>
        <v>10:30-11:30</v>
      </c>
      <c r="CD18" s="19" t="str">
        <f>IF((VLOOKUP($BV15,すわっこ!$A$3:$J$33,10,FALSE))="","",(VLOOKUP($BV15,すわっこ!$A$3:$J$33,10,FALSE)))</f>
        <v>予</v>
      </c>
      <c r="CE18" s="235" t="s">
        <v>249</v>
      </c>
      <c r="CP18" s="86"/>
      <c r="CQ18" s="86"/>
      <c r="CR18" s="10"/>
      <c r="CS18" s="10"/>
      <c r="CT18" s="10"/>
      <c r="CU18" s="10"/>
      <c r="CV18" s="10"/>
      <c r="CW18" s="10"/>
    </row>
    <row r="19" spans="3:114" ht="18" customHeight="1" x14ac:dyDescent="0.15"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X19" s="60"/>
      <c r="Y19" s="60"/>
      <c r="Z19" s="60"/>
      <c r="AA19" s="60"/>
      <c r="AB19" s="60"/>
      <c r="AC19" s="60"/>
      <c r="AD19" s="60"/>
      <c r="AE19" s="60"/>
      <c r="AF19" s="60"/>
      <c r="AH19" s="4"/>
      <c r="AI19" s="247" t="s">
        <v>379</v>
      </c>
      <c r="AJ19" s="14" t="str">
        <f>IF((VLOOKUP($AH15,てとて!$A$3:$J$33,4,FALSE))="","",(VLOOKUP($AH15,てとて!$A$3:$J$33,4,FALSE)))</f>
        <v>電話相談</v>
      </c>
      <c r="AK19" s="250" t="str">
        <f>IF((VLOOKUP($AH15,てとて!$A$3:$J$33,5,FALSE))="","",(VLOOKUP($AH15,てとて!$A$3:$J$33,5,FALSE)))</f>
        <v/>
      </c>
      <c r="AL19" s="250" t="str">
        <f>IF((VLOOKUP($AH15,てとて!$A$3:$J$33,6,FALSE))="","",(VLOOKUP($AH15,てとて!$A$3:$J$33,6,FALSE)))</f>
        <v/>
      </c>
      <c r="AM19" s="23" t="str">
        <f>IF((VLOOKUP($AH15,てとて!$A$3:$J$33,8,FALSE))="","",(VLOOKUP($AH15,てとて!$A$3:$J$33,8,FALSE)))</f>
        <v/>
      </c>
      <c r="AN19" s="19" t="str">
        <f>IF((VLOOKUP($AH15,てとて!$A$3:$J$33,7,FALSE))="","",(VLOOKUP($AH15,てとて!$A$3:$J$33,7,FALSE)))</f>
        <v/>
      </c>
      <c r="AO19" s="55" t="str">
        <f>IF((VLOOKUP($AH15,てとて!$A$3:$J$33,9,FALSE))="","",(VLOOKUP($AH15,てとて!$A$3:$J$33,9,FALSE)))</f>
        <v>9:00-14:00</v>
      </c>
      <c r="AP19" s="19" t="str">
        <f>IF((VLOOKUP($AH15,てとて!$A$3:$J$33,10,FALSE))="","",(VLOOKUP($AH15,てとて!$A$3:$J$33,10,FALSE)))</f>
        <v/>
      </c>
      <c r="AQ19" s="235" t="s">
        <v>384</v>
      </c>
      <c r="AR19" s="4"/>
      <c r="AS19" s="247" t="s">
        <v>13</v>
      </c>
      <c r="AT19" s="272" t="str">
        <f>IF((VLOOKUP($AR15,てとて!$A$3:$J$33,4,FALSE))="","",(VLOOKUP($AR15,てとて!$A$3:$J$33,4,FALSE)))</f>
        <v>赤ちゃん広場</v>
      </c>
      <c r="AU19" s="336" t="str">
        <f>IF((VLOOKUP($AR15,てとて!$A$3:$J$33,5,FALSE))="","",(VLOOKUP($AR15,てとて!$A$3:$J$33,5,FALSE)))</f>
        <v>室内</v>
      </c>
      <c r="AV19" s="336" t="str">
        <f>IF((VLOOKUP($AR15,てとて!$A$3:$J$33,6,FALSE))="","",(VLOOKUP($AR15,てとて!$A$3:$J$33,6,FALSE)))</f>
        <v/>
      </c>
      <c r="AW19" s="366" t="str">
        <f>IF((VLOOKUP($AR15,てとて!$A$3:$J$33,8,FALSE))="","",(VLOOKUP($AR15,てとて!$A$3:$J$33,8,FALSE)))</f>
        <v>可愛コミュニティセンター</v>
      </c>
      <c r="AX19" s="361" t="str">
        <f>IF((VLOOKUP($AR15,てとて!$A$3:$J$33,7,FALSE))="","",(VLOOKUP($AR15,てとて!$A$3:$J$33,7,FALSE)))</f>
        <v/>
      </c>
      <c r="AY19" s="319" t="str">
        <f>IF((VLOOKUP($AR15,てとて!$A$3:$J$33,9,FALSE))="","",(VLOOKUP($AR15,てとて!$A$3:$J$33,9,FALSE)))</f>
        <v>10:00-12:00</v>
      </c>
      <c r="AZ19" s="19" t="str">
        <f>IF((VLOOKUP($AR15,てとて!$A$3:$J$33,10,FALSE))="","",(VLOOKUP($AR15,てとて!$A$3:$J$33,10,FALSE)))</f>
        <v>予</v>
      </c>
      <c r="BA19" s="235" t="s">
        <v>167</v>
      </c>
      <c r="BB19" s="4"/>
      <c r="BC19" s="247" t="s">
        <v>13</v>
      </c>
      <c r="BD19" s="272" t="str">
        <f>IF((VLOOKUP($BB15,てとて!$A$3:$J$33,4,FALSE))="","",(VLOOKUP($BB15,てとて!$A$3:$J$33,4,FALSE)))</f>
        <v>つどいの広場</v>
      </c>
      <c r="BE19" s="336" t="str">
        <f>IF((VLOOKUP($BB15,てとて!$A$3:$J$33,5,FALSE))="","",(VLOOKUP($BB15,てとて!$A$3:$J$33,5,FALSE)))</f>
        <v>室内</v>
      </c>
      <c r="BF19" s="336" t="str">
        <f>IF((VLOOKUP($BB15,てとて!$A$3:$J$33,6,FALSE))="","",(VLOOKUP($BB15,てとて!$A$3:$J$33,6,FALSE)))</f>
        <v/>
      </c>
      <c r="BG19" s="366" t="str">
        <f>IF((VLOOKUP($BB15,てとて!$A$3:$J$33,8,FALSE))="","",(VLOOKUP($BB15,てとて!$A$3:$J$33,8,FALSE)))</f>
        <v>可愛コミュニティセンター</v>
      </c>
      <c r="BH19" s="361" t="str">
        <f>IF((VLOOKUP($BB15,てとて!$A$3:$J$33,7,FALSE))="","",(VLOOKUP($BB15,てとて!$A$3:$J$33,7,FALSE)))</f>
        <v/>
      </c>
      <c r="BI19" s="319" t="str">
        <f>IF((VLOOKUP($BB15,てとて!$A$3:$J$33,9,FALSE))="","",(VLOOKUP($BB15,てとて!$A$3:$J$33,9,FALSE)))</f>
        <v>10:00-12:00</v>
      </c>
      <c r="BJ19" s="19" t="str">
        <f>IF((VLOOKUP($BB15,てとて!$A$3:$J$33,10,FALSE))="","",(VLOOKUP($BB15,てとて!$A$3:$J$33,10,FALSE)))</f>
        <v>予</v>
      </c>
      <c r="BK19" s="235" t="s">
        <v>167</v>
      </c>
      <c r="BL19" s="4"/>
      <c r="BM19" s="247" t="s">
        <v>13</v>
      </c>
      <c r="BN19" s="272" t="str">
        <f>IF((VLOOKUP($BL15,てとて!$A$3:$J$33,4,FALSE))="","",(VLOOKUP($BL15,てとて!$A$3:$J$33,4,FALSE)))</f>
        <v>ベビーマッサージ</v>
      </c>
      <c r="BO19" s="336" t="str">
        <f>IF((VLOOKUP($BL15,てとて!$A$3:$J$33,5,FALSE))="","",(VLOOKUP($BL15,てとて!$A$3:$J$33,5,FALSE)))</f>
        <v>室内</v>
      </c>
      <c r="BP19" s="336" t="str">
        <f>IF((VLOOKUP($BL15,てとて!$A$3:$J$33,6,FALSE))="","",(VLOOKUP($BL15,てとて!$A$3:$J$33,6,FALSE)))</f>
        <v>園庭</v>
      </c>
      <c r="BQ19" s="366" t="str">
        <f>IF((VLOOKUP($BL15,てとて!$A$3:$J$33,8,FALSE))="","",(VLOOKUP($BL15,てとて!$A$3:$J$33,8,FALSE)))</f>
        <v>川内すわSECOND</v>
      </c>
      <c r="BR19" s="361" t="str">
        <f>IF((VLOOKUP($BL15,てとて!$A$3:$J$33,7,FALSE))="","",(VLOOKUP($BL15,てとて!$A$3:$J$33,7,FALSE)))</f>
        <v>0～12カ月</v>
      </c>
      <c r="BS19" s="319" t="str">
        <f>IF((VLOOKUP($BL15,てとて!$A$3:$J$33,9,FALSE))="","",(VLOOKUP($BL15,てとて!$A$3:$J$33,9,FALSE)))</f>
        <v>10:30-12:00</v>
      </c>
      <c r="BT19" s="19" t="str">
        <f>IF((VLOOKUP($BL15,てとて!$A$3:$J$33,10,FALSE))="","",(VLOOKUP($BL15,てとて!$A$3:$J$33,10,FALSE)))</f>
        <v>予</v>
      </c>
      <c r="BU19" s="235" t="s">
        <v>167</v>
      </c>
      <c r="BV19" s="4"/>
      <c r="BW19" s="247" t="s">
        <v>13</v>
      </c>
      <c r="BX19" s="272" t="str">
        <f>IF((VLOOKUP($BV15,てとて!$A$3:$J$33,4,FALSE))="","",(VLOOKUP($BV15,てとて!$A$3:$J$33,4,FALSE)))</f>
        <v>足形アート（こいのぼり）</v>
      </c>
      <c r="BY19" s="336" t="str">
        <f>IF((VLOOKUP($BV15,てとて!$A$3:$J$33,5,FALSE))="","",(VLOOKUP($BV15,てとて!$A$3:$J$33,5,FALSE)))</f>
        <v>室内</v>
      </c>
      <c r="BZ19" s="336" t="str">
        <f>IF((VLOOKUP($BV15,てとて!$A$3:$J$33,6,FALSE))="","",(VLOOKUP($BV15,てとて!$A$3:$J$33,6,FALSE)))</f>
        <v/>
      </c>
      <c r="CA19" s="366" t="str">
        <f>IF((VLOOKUP($BV15,てとて!$A$3:$J$33,8,FALSE))="","",(VLOOKUP($BV15,てとて!$A$3:$J$33,8,FALSE)))</f>
        <v>可愛コミュニティセンター</v>
      </c>
      <c r="CB19" s="361" t="str">
        <f>IF((VLOOKUP($BV15,てとて!$A$3:$J$33,7,FALSE))="","",(VLOOKUP($BV15,てとて!$A$3:$J$33,7,FALSE)))</f>
        <v/>
      </c>
      <c r="CC19" s="319" t="str">
        <f>IF((VLOOKUP($BV15,てとて!$A$3:$J$33,9,FALSE))="","",(VLOOKUP($BV15,てとて!$A$3:$J$33,9,FALSE)))</f>
        <v>10:00-12:00</v>
      </c>
      <c r="CD19" s="19" t="str">
        <f>IF((VLOOKUP($BV15,てとて!$A$3:$J$33,10,FALSE))="","",(VLOOKUP($BV15,てとて!$A$3:$J$33,10,FALSE)))</f>
        <v>予</v>
      </c>
      <c r="CE19" s="235" t="s">
        <v>167</v>
      </c>
      <c r="CP19" s="10"/>
      <c r="CQ19" s="86"/>
      <c r="CR19" s="10"/>
      <c r="CS19" s="10"/>
      <c r="CT19" s="10"/>
      <c r="CU19" s="10"/>
      <c r="CV19" s="10"/>
      <c r="CW19" s="10"/>
    </row>
    <row r="20" spans="3:114" ht="18" customHeight="1" x14ac:dyDescent="0.15">
      <c r="E20" s="61"/>
      <c r="J20" s="70"/>
      <c r="W20" s="8"/>
      <c r="AH20" s="4"/>
      <c r="AI20" s="247" t="s">
        <v>379</v>
      </c>
      <c r="AJ20" s="14" t="str">
        <f>IF((VLOOKUP($AH15,ぱぴぃら!$A$3:$J$33,4,FALSE))="","",(VLOOKUP($AH15,ぱぴぃら!$A$3:$J$33,4,FALSE)))</f>
        <v>園庭室内開放</v>
      </c>
      <c r="AK20" s="250" t="str">
        <f>IF((VLOOKUP($AH15,ぱぴぃら!$A$3:$J$33,5,FALSE))="","",(VLOOKUP($AH15,ぱぴぃら!$A$3:$J$33,5,FALSE)))</f>
        <v>室内</v>
      </c>
      <c r="AL20" s="250" t="str">
        <f>IF((VLOOKUP($AH15,ぱぴぃら!$A$3:$J$33,6,FALSE))="","",(VLOOKUP($AH15,ぱぴぃら!$A$3:$J$33,6,FALSE)))</f>
        <v>園庭</v>
      </c>
      <c r="AM20" s="23" t="str">
        <f>IF((VLOOKUP($AH15,ぱぴぃら!$A$3:$J$33,8,FALSE))="","",(VLOOKUP($AH15,ぱぴぃら!$A$3:$J$33,8,FALSE)))</f>
        <v/>
      </c>
      <c r="AN20" s="19" t="str">
        <f>IF((VLOOKUP($AH15,ぱぴぃら!$A$3:$J$33,7,FALSE))="","",(VLOOKUP($AH15,ぱぴぃら!$A$3:$J$33,7,FALSE)))</f>
        <v/>
      </c>
      <c r="AO20" s="55" t="str">
        <f>IF((VLOOKUP($AH15,ぱぴぃら!$A$3:$J$33,9,FALSE))="","",(VLOOKUP($AH15,ぱぴぃら!$A$3:$J$33,9,FALSE)))</f>
        <v>9:00-15:00</v>
      </c>
      <c r="AP20" s="19" t="str">
        <f>IF((VLOOKUP($AH15,ぱぴぃら!$A$3:$J$33,10,FALSE))="","",(VLOOKUP($AH15,ぱぴぃら!$A$3:$J$33,10,FALSE)))</f>
        <v>予</v>
      </c>
      <c r="AQ20" s="235" t="s">
        <v>385</v>
      </c>
      <c r="AR20" s="4"/>
      <c r="AS20" s="247" t="s">
        <v>13</v>
      </c>
      <c r="AT20" s="272" t="str">
        <f>IF((VLOOKUP($AR15,ぱぴぃら!$A$3:$J$33,4,FALSE))="","",(VLOOKUP($AR15,ぱぴぃら!$A$3:$J$33,4,FALSE)))</f>
        <v>園庭室内開放</v>
      </c>
      <c r="AU20" s="336" t="str">
        <f>IF((VLOOKUP($AR15,ぱぴぃら!$A$3:$J$33,5,FALSE))="","",(VLOOKUP($AR15,ぱぴぃら!$A$3:$J$33,5,FALSE)))</f>
        <v>室内</v>
      </c>
      <c r="AV20" s="336" t="str">
        <f>IF((VLOOKUP($AR15,ぱぴぃら!$A$3:$J$33,6,FALSE))="","",(VLOOKUP($AR15,ぱぴぃら!$A$3:$J$33,6,FALSE)))</f>
        <v>園庭</v>
      </c>
      <c r="AW20" s="366" t="str">
        <f>IF((VLOOKUP($AR15,ぱぴぃら!$A$3:$J$33,8,FALSE))="","",(VLOOKUP($AR15,ぱぴぃら!$A$3:$J$33,8,FALSE)))</f>
        <v/>
      </c>
      <c r="AX20" s="361" t="str">
        <f>IF((VLOOKUP($AR15,ぱぴぃら!$A$3:$J$33,7,FALSE))="","",(VLOOKUP($AR15,ぱぴぃら!$A$3:$J$33,7,FALSE)))</f>
        <v/>
      </c>
      <c r="AY20" s="319" t="str">
        <f>IF((VLOOKUP($AR15,ぱぴぃら!$A$3:$J$33,9,FALSE))="","",(VLOOKUP($AR15,ぱぴぃら!$A$3:$J$33,9,FALSE)))</f>
        <v>9:00-15:00</v>
      </c>
      <c r="AZ20" s="19" t="str">
        <f>IF((VLOOKUP($AR15,ぱぴぃら!$A$3:$J$33,10,FALSE))="","",(VLOOKUP($AR15,ぱぴぃら!$A$3:$J$33,10,FALSE)))</f>
        <v>予</v>
      </c>
      <c r="BA20" s="235" t="s">
        <v>250</v>
      </c>
      <c r="BB20" s="4"/>
      <c r="BC20" s="247" t="s">
        <v>13</v>
      </c>
      <c r="BD20" s="272" t="str">
        <f>IF((VLOOKUP($BB15,ぱぴぃら!$A$3:$J$33,4,FALSE))="","",(VLOOKUP($BB15,ぱぴぃら!$A$3:$J$33,4,FALSE)))</f>
        <v>畑のじかん</v>
      </c>
      <c r="BE20" s="336" t="str">
        <f>IF((VLOOKUP($BB15,ぱぴぃら!$A$3:$J$33,5,FALSE))="","",(VLOOKUP($BB15,ぱぴぃら!$A$3:$J$33,5,FALSE)))</f>
        <v>室内</v>
      </c>
      <c r="BF20" s="336" t="str">
        <f>IF((VLOOKUP($BB15,ぱぴぃら!$A$3:$J$33,6,FALSE))="","",(VLOOKUP($BB15,ぱぴぃら!$A$3:$J$33,6,FALSE)))</f>
        <v>園庭</v>
      </c>
      <c r="BG20" s="366" t="str">
        <f>IF((VLOOKUP($BB15,ぱぴぃら!$A$3:$J$33,8,FALSE))="","",(VLOOKUP($BB15,ぱぴぃら!$A$3:$J$33,8,FALSE)))</f>
        <v/>
      </c>
      <c r="BH20" s="361" t="str">
        <f>IF((VLOOKUP($BB15,ぱぴぃら!$A$3:$J$33,7,FALSE))="","",(VLOOKUP($BB15,ぱぴぃら!$A$3:$J$33,7,FALSE)))</f>
        <v/>
      </c>
      <c r="BI20" s="319" t="str">
        <f>IF((VLOOKUP($BB15,ぱぴぃら!$A$3:$J$33,9,FALSE))="","",(VLOOKUP($BB15,ぱぴぃら!$A$3:$J$33,9,FALSE)))</f>
        <v>9:30-11:00</v>
      </c>
      <c r="BJ20" s="19" t="str">
        <f>IF((VLOOKUP($BB15,ぱぴぃら!$A$3:$J$33,10,FALSE))="","",(VLOOKUP($BB15,ぱぴぃら!$A$3:$J$33,10,FALSE)))</f>
        <v>予</v>
      </c>
      <c r="BK20" s="235" t="s">
        <v>250</v>
      </c>
      <c r="BL20" s="4"/>
      <c r="BM20" s="247" t="s">
        <v>13</v>
      </c>
      <c r="BN20" s="272" t="str">
        <f>IF((VLOOKUP($BL15,ぱぴぃら!$A$3:$J$33,4,FALSE))="","",(VLOOKUP($BL15,ぱぴぃら!$A$3:$J$33,4,FALSE)))</f>
        <v>新規登録の日『はじめまして。ぱぴぃらDay』</v>
      </c>
      <c r="BO20" s="336" t="str">
        <f>IF((VLOOKUP($BL15,ぱぴぃら!$A$3:$J$33,5,FALSE))="","",(VLOOKUP($BL15,ぱぴぃら!$A$3:$J$33,5,FALSE)))</f>
        <v>室内</v>
      </c>
      <c r="BP20" s="336" t="str">
        <f>IF((VLOOKUP($BL15,ぱぴぃら!$A$3:$J$33,6,FALSE))="","",(VLOOKUP($BL15,ぱぴぃら!$A$3:$J$33,6,FALSE)))</f>
        <v>園庭</v>
      </c>
      <c r="BQ20" s="366" t="str">
        <f>IF((VLOOKUP($BL15,ぱぴぃら!$A$3:$J$33,8,FALSE))="","",(VLOOKUP($BL15,ぱぴぃら!$A$3:$J$33,8,FALSE)))</f>
        <v/>
      </c>
      <c r="BR20" s="361" t="str">
        <f>IF((VLOOKUP($BL15,ぱぴぃら!$A$3:$J$33,7,FALSE))="","",(VLOOKUP($BL15,ぱぴぃら!$A$3:$J$33,7,FALSE)))</f>
        <v/>
      </c>
      <c r="BS20" s="319" t="str">
        <f>IF((VLOOKUP($BL15,ぱぴぃら!$A$3:$J$33,9,FALSE))="","",(VLOOKUP($BL15,ぱぴぃら!$A$3:$J$33,9,FALSE)))</f>
        <v>9:50-11:00</v>
      </c>
      <c r="BT20" s="19" t="str">
        <f>IF((VLOOKUP($BL15,ぱぴぃら!$A$3:$J$33,10,FALSE))="","",(VLOOKUP($BL15,ぱぴぃら!$A$3:$J$33,10,FALSE)))</f>
        <v>予</v>
      </c>
      <c r="BU20" s="235" t="s">
        <v>250</v>
      </c>
      <c r="BV20" s="4"/>
      <c r="BW20" s="247" t="s">
        <v>13</v>
      </c>
      <c r="BX20" s="272" t="str">
        <f>IF((VLOOKUP($BV15,ぱぴぃら!$A$3:$J$33,4,FALSE))="","",(VLOOKUP($BV15,ぱぴぃら!$A$3:$J$33,4,FALSE)))</f>
        <v>園庭室内開放</v>
      </c>
      <c r="BY20" s="336" t="str">
        <f>IF((VLOOKUP($BV15,ぱぴぃら!$A$3:$J$33,5,FALSE))="","",(VLOOKUP($BV15,ぱぴぃら!$A$3:$J$33,5,FALSE)))</f>
        <v>室内</v>
      </c>
      <c r="BZ20" s="336" t="str">
        <f>IF((VLOOKUP($BV15,ぱぴぃら!$A$3:$J$33,6,FALSE))="","",(VLOOKUP($BV15,ぱぴぃら!$A$3:$J$33,6,FALSE)))</f>
        <v>園庭</v>
      </c>
      <c r="CA20" s="366" t="str">
        <f>IF((VLOOKUP($BV15,ぱぴぃら!$A$3:$J$33,8,FALSE))="","",(VLOOKUP($BV15,ぱぴぃら!$A$3:$J$33,8,FALSE)))</f>
        <v/>
      </c>
      <c r="CB20" s="361" t="str">
        <f>IF((VLOOKUP($BV15,ぱぴぃら!$A$3:$J$33,7,FALSE))="","",(VLOOKUP($BV15,ぱぴぃら!$A$3:$J$33,7,FALSE)))</f>
        <v/>
      </c>
      <c r="CC20" s="319" t="str">
        <f>IF((VLOOKUP($BV15,ぱぴぃら!$A$3:$J$33,9,FALSE))="","",(VLOOKUP($BV15,ぱぴぃら!$A$3:$J$33,9,FALSE)))</f>
        <v>9:00-15:00</v>
      </c>
      <c r="CD20" s="19" t="str">
        <f>IF((VLOOKUP($BV15,ぱぴぃら!$A$3:$J$33,10,FALSE))="","",(VLOOKUP($BV15,ぱぴぃら!$A$3:$J$33,10,FALSE)))</f>
        <v>予</v>
      </c>
      <c r="CE20" s="235" t="s">
        <v>250</v>
      </c>
      <c r="CP20" s="10"/>
      <c r="CQ20" s="10"/>
      <c r="CR20" s="10"/>
      <c r="CS20" s="10"/>
      <c r="CT20" s="10"/>
      <c r="CU20" s="10"/>
      <c r="CV20" s="10"/>
      <c r="CW20" s="10"/>
    </row>
    <row r="21" spans="3:114" ht="18" customHeight="1" x14ac:dyDescent="0.2"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X21" s="62"/>
      <c r="Y21" s="62"/>
      <c r="Z21" s="62"/>
      <c r="AA21" s="62"/>
      <c r="AB21" s="62"/>
      <c r="AC21" s="62"/>
      <c r="AD21" s="62"/>
      <c r="AE21" s="62"/>
      <c r="AF21" s="62"/>
      <c r="AH21" s="4"/>
      <c r="AI21" s="247" t="s">
        <v>379</v>
      </c>
      <c r="AJ21" s="14" t="str">
        <f>IF((VLOOKUP($AH15,ほっとランド!$A$3:$J$33,4,FALSE))="","",(VLOOKUP($AH15,ほっとランド!$A$3:$J$33,4,FALSE)))</f>
        <v>電話・メール相談　園庭開放</v>
      </c>
      <c r="AK21" s="250" t="str">
        <f>IF((VLOOKUP($AH15,ほっとランド!$A$3:$J$33,5,FALSE))="","",(VLOOKUP($AH15,ほっとランド!$A$3:$J$33,5,FALSE)))</f>
        <v/>
      </c>
      <c r="AL21" s="250" t="str">
        <f>IF((VLOOKUP($AH15,ほっとランド!$A$3:$J$33,6,FALSE))="","",(VLOOKUP($AH15,ほっとランド!$A$3:$J$33,6,FALSE)))</f>
        <v>園庭</v>
      </c>
      <c r="AM21" s="23"/>
      <c r="AN21" s="19" t="str">
        <f>IF((VLOOKUP($AH15,ほっとランド!$A$3:$J$33,7,FALSE))="","",(VLOOKUP($AH15,ほっとランド!$A$3:$J$33,7,FALSE)))</f>
        <v/>
      </c>
      <c r="AO21" s="55" t="str">
        <f>IF((VLOOKUP($AH15,ほっとランド!$A$3:$J$33,9,FALSE))="","",(VLOOKUP($AH15,ほっとランド!$A$3:$J$33,9,FALSE)))</f>
        <v>9:30-15:00</v>
      </c>
      <c r="AP21" s="19" t="str">
        <f>IF((VLOOKUP($AH15,ほっとランド!$A$3:$J$33,10,FALSE))="","",(VLOOKUP($AH15,ほっとランド!$A$3:$J$33,10,FALSE)))</f>
        <v/>
      </c>
      <c r="AQ21" s="235" t="s">
        <v>386</v>
      </c>
      <c r="AR21" s="4"/>
      <c r="AS21" s="247" t="s">
        <v>13</v>
      </c>
      <c r="AT21" s="272" t="str">
        <f>IF((VLOOKUP($AR15,ほっとランド!$A$3:$J$33,4,FALSE))="","",(VLOOKUP($AR15,ほっとランド!$A$3:$J$33,4,FALSE)))</f>
        <v>あぶちゃん</v>
      </c>
      <c r="AU21" s="336" t="str">
        <f>IF((VLOOKUP($AR15,ほっとランド!$A$3:$J$33,5,FALSE))="","",(VLOOKUP($AR15,ほっとランド!$A$3:$J$33,5,FALSE)))</f>
        <v>室内</v>
      </c>
      <c r="AV21" s="336" t="str">
        <f>IF((VLOOKUP($AR15,ほっとランド!$A$3:$J$33,6,FALSE))="","",(VLOOKUP($AR15,ほっとランド!$A$3:$J$33,6,FALSE)))</f>
        <v>園庭</v>
      </c>
      <c r="AW21" s="366" t="str">
        <f>IF((VLOOKUP($AR15,ほっとランド!$A$3:$J$33,8,FALSE))="","",(VLOOKUP($AR15,ほっとランド!$A$3:$J$33,8,FALSE)))</f>
        <v/>
      </c>
      <c r="AX21" s="361" t="str">
        <f>IF((VLOOKUP($AR15,ほっとランド!$A$3:$J$33,7,FALSE))="","",(VLOOKUP($AR15,ほっとランド!$A$3:$J$33,7,FALSE)))</f>
        <v>12ヶ月まで</v>
      </c>
      <c r="AY21" s="319" t="str">
        <f>IF((VLOOKUP($AR15,ほっとランド!$A$3:$J$33,9,FALSE))="","",(VLOOKUP($AR15,ほっとランド!$A$3:$J$33,9,FALSE)))</f>
        <v>10:00-12:00</v>
      </c>
      <c r="AZ21" s="19" t="str">
        <f>IF((VLOOKUP($AR15,ほっとランド!$A$3:$J$33,10,FALSE))="","",(VLOOKUP($AR15,ほっとランド!$A$3:$J$33,10,FALSE)))</f>
        <v/>
      </c>
      <c r="BA21" s="235" t="s">
        <v>251</v>
      </c>
      <c r="BB21" s="4"/>
      <c r="BC21" s="247" t="s">
        <v>13</v>
      </c>
      <c r="BD21" s="272" t="str">
        <f>IF((VLOOKUP($BB15,ほっとランド!$A$3:$J$33,4,FALSE))="","",(VLOOKUP($BB15,ほっとランド!$A$3:$J$33,4,FALSE)))</f>
        <v>あぶちゃん(ママのリカバリーエクササイズ)</v>
      </c>
      <c r="BE21" s="336" t="str">
        <f>IF((VLOOKUP($BB15,ほっとランド!$A$3:$J$33,5,FALSE))="","",(VLOOKUP($BB15,ほっとランド!$A$3:$J$33,5,FALSE)))</f>
        <v/>
      </c>
      <c r="BF21" s="336" t="str">
        <f>IF((VLOOKUP($BB15,ほっとランド!$A$3:$J$33,6,FALSE))="","",(VLOOKUP($BB15,ほっとランド!$A$3:$J$33,6,FALSE)))</f>
        <v>園庭</v>
      </c>
      <c r="BG21" s="366" t="str">
        <f>IF((VLOOKUP($BB15,ほっとランド!$A$3:$J$33,8,FALSE))="","",(VLOOKUP($BB15,ほっとランド!$A$3:$J$33,8,FALSE)))</f>
        <v>セントピア和室（８組）</v>
      </c>
      <c r="BH21" s="361" t="str">
        <f>IF((VLOOKUP($BB15,ほっとランド!$A$3:$J$33,7,FALSE))="","",(VLOOKUP($BB15,ほっとランド!$A$3:$J$33,7,FALSE)))</f>
        <v>12ヶ月まで</v>
      </c>
      <c r="BI21" s="319" t="str">
        <f>IF((VLOOKUP($BB15,ほっとランド!$A$3:$J$33,9,FALSE))="","",(VLOOKUP($BB15,ほっとランド!$A$3:$J$33,9,FALSE)))</f>
        <v>10:30-12:00</v>
      </c>
      <c r="BJ21" s="19" t="str">
        <f>IF((VLOOKUP($BB15,ほっとランド!$A$3:$J$33,10,FALSE))="","",(VLOOKUP($BB15,ほっとランド!$A$3:$J$33,10,FALSE)))</f>
        <v>予</v>
      </c>
      <c r="BK21" s="235" t="s">
        <v>251</v>
      </c>
      <c r="BL21" s="4"/>
      <c r="BM21" s="247" t="s">
        <v>13</v>
      </c>
      <c r="BN21" s="272" t="str">
        <f>IF((VLOOKUP($BL15,ほっとランド!$A$3:$J$33,4,FALSE))="","",(VLOOKUP($BL15,ほっとランド!$A$3:$J$33,4,FALSE)))</f>
        <v>あぶちゃん</v>
      </c>
      <c r="BO21" s="336" t="str">
        <f>IF((VLOOKUP($BL15,ほっとランド!$A$3:$J$33,5,FALSE))="","",(VLOOKUP($BL15,ほっとランド!$A$3:$J$33,5,FALSE)))</f>
        <v>室内</v>
      </c>
      <c r="BP21" s="336" t="str">
        <f>IF((VLOOKUP($BL15,ほっとランド!$A$3:$J$33,6,FALSE))="","",(VLOOKUP($BL15,ほっとランド!$A$3:$J$33,6,FALSE)))</f>
        <v>園庭</v>
      </c>
      <c r="BQ21" s="367" t="str">
        <f>IF((VLOOKUP($BL15,ほっとランド!$A$3:$J$33,8,FALSE))="","",(VLOOKUP($BL15,ほっとランド!$A$3:$J$33,8,FALSE)))</f>
        <v/>
      </c>
      <c r="BR21" s="366" t="str">
        <f>IF((VLOOKUP($BB15,ほっとランド!$A$3:$J$33,7,FALSE))="","",(VLOOKUP($BB15,ほっとランド!$A$3:$J$33,7,FALSE)))</f>
        <v>12ヶ月まで</v>
      </c>
      <c r="BS21" s="319" t="str">
        <f>IF((VLOOKUP($BL15,ほっとランド!$A$3:$J$33,9,FALSE))="","",(VLOOKUP($BL15,ほっとランド!$A$3:$J$33,9,FALSE)))</f>
        <v>10:00-12:00</v>
      </c>
      <c r="BT21" s="19" t="str">
        <f>IF((VLOOKUP($BL15,ほっとランド!$A$3:$J$33,10,FALSE))="","",(VLOOKUP($BL15,ほっとランド!$A$3:$J$33,10,FALSE)))</f>
        <v/>
      </c>
      <c r="BU21" s="235" t="s">
        <v>251</v>
      </c>
      <c r="BV21" s="4"/>
      <c r="BW21" s="247" t="s">
        <v>13</v>
      </c>
      <c r="BX21" s="272" t="str">
        <f>IF((VLOOKUP($BV15,ほっとランド!$A$3:$J$33,4,FALSE))="","",(VLOOKUP($BV15,ほっとランド!$A$3:$J$33,4,FALSE)))</f>
        <v>あぶちゃん(こいのぼり作り)</v>
      </c>
      <c r="BY21" s="336" t="str">
        <f>IF((VLOOKUP($BV15,ほっとランド!$A$3:$J$33,5,FALSE))="","",(VLOOKUP($BV15,ほっとランド!$A$3:$J$33,5,FALSE)))</f>
        <v>室内</v>
      </c>
      <c r="BZ21" s="336" t="str">
        <f>IF((VLOOKUP($BV15,ほっとランド!$A$3:$J$33,6,FALSE))="","",(VLOOKUP($BV15,ほっとランド!$A$3:$J$33,6,FALSE)))</f>
        <v>園庭</v>
      </c>
      <c r="CA21" s="366" t="str">
        <f>IF((VLOOKUP($BV15,ほっとランド!$A$3:$J$33,8,FALSE))="","",(VLOOKUP($BV15,ほっとランド!$A$3:$J$33,8,FALSE)))</f>
        <v/>
      </c>
      <c r="CB21" s="361" t="str">
        <f>IF((VLOOKUP($BV15,ほっとランド!$A$3:$J$33,7,FALSE))="","",(VLOOKUP($BV15,ほっとランド!$A$3:$J$33,7,FALSE)))</f>
        <v>12ヶ月まで</v>
      </c>
      <c r="CC21" s="319" t="str">
        <f>IF((VLOOKUP($BV15,ほっとランド!$A$3:$J$33,9,FALSE))="","",(VLOOKUP($BV15,ほっとランド!$A$3:$J$33,9,FALSE)))</f>
        <v>10:00-12:00</v>
      </c>
      <c r="CD21" s="19" t="str">
        <f>IF((VLOOKUP($BV15,ほっとランド!$A$3:$J$33,10,FALSE))="","",(VLOOKUP($BV15,ほっとランド!$A$3:$J$33,10,FALSE)))</f>
        <v/>
      </c>
      <c r="CE21" s="235" t="s">
        <v>251</v>
      </c>
      <c r="CP21" s="7"/>
      <c r="CQ21" s="10"/>
      <c r="CR21" s="10"/>
      <c r="CS21" s="10"/>
      <c r="CT21" s="86"/>
      <c r="CU21" s="86"/>
      <c r="CV21" s="86"/>
      <c r="CW21" s="86"/>
    </row>
    <row r="22" spans="3:114" ht="18" customHeight="1" x14ac:dyDescent="0.15">
      <c r="E22" s="61"/>
      <c r="J22" s="70"/>
      <c r="W22" s="8"/>
      <c r="X22" s="9"/>
      <c r="Y22" s="9"/>
      <c r="Z22" s="9"/>
      <c r="AA22" s="9"/>
      <c r="AB22" s="9"/>
      <c r="AC22" s="9"/>
      <c r="AD22" s="9"/>
      <c r="AE22" s="9"/>
      <c r="AF22" s="9"/>
      <c r="AH22" s="4"/>
      <c r="AI22" s="247" t="s">
        <v>379</v>
      </c>
      <c r="AJ22" s="14" t="str">
        <f>IF((VLOOKUP($AH15,ぽけっと!$A$3:$J$33,4,FALSE))="","",(VLOOKUP($AH15,ぽけっと!$A$3:$J$33,4,FALSE)))</f>
        <v>にじの日</v>
      </c>
      <c r="AK22" s="250" t="str">
        <f>IF((VLOOKUP($AH15,ぽけっと!$A$3:$J$33,5,FALSE))="","",(VLOOKUP($AH15,ぽけっと!$A$3:$J$33,5,FALSE)))</f>
        <v/>
      </c>
      <c r="AL22" s="250" t="str">
        <f>IF((VLOOKUP($AH15,ぽけっと!$A$3:$J$33,6,FALSE))="","",(VLOOKUP($AH15,ぽけっと!$A$3:$J$33,6,FALSE)))</f>
        <v/>
      </c>
      <c r="AM22" s="23" t="str">
        <f>IF((VLOOKUP($AH15,ぽけっと!$A$3:$J$33,8,FALSE))="","",(VLOOKUP($AH15,ぽけっと!$A$3:$J$33,8,FALSE)))</f>
        <v>（午前午後各５組）</v>
      </c>
      <c r="AN22" s="19" t="str">
        <f>IF((VLOOKUP($AH15,ぽけっと!$A$3:$J$33,7,FALSE))="","",(VLOOKUP($AH15,ぽけっと!$A$3:$J$33,7,FALSE)))</f>
        <v/>
      </c>
      <c r="AO22" s="55" t="str">
        <f>IF((VLOOKUP($AH15,ぽけっと!$A$3:$J$33,9,FALSE))="","",(VLOOKUP($AH15,ぽけっと!$A$3:$J$33,9,FALSE)))</f>
        <v>9:00-14:00</v>
      </c>
      <c r="AP22" s="19" t="str">
        <f>IF((VLOOKUP($AH15,ぽけっと!$A$3:$J$33,10,FALSE))="","",(VLOOKUP($AH15,ぽけっと!$A$3:$J$33,10,FALSE)))</f>
        <v>予</v>
      </c>
      <c r="AQ22" s="235" t="s">
        <v>387</v>
      </c>
      <c r="AR22" s="4"/>
      <c r="AS22" s="247" t="s">
        <v>13</v>
      </c>
      <c r="AT22" s="272" t="str">
        <f>IF((VLOOKUP($AR15,ぽけっと!$A$3:$J$33,4,FALSE))="","",(VLOOKUP($AR15,ぽけっと!$A$3:$J$33,4,FALSE)))</f>
        <v>ひよこの日</v>
      </c>
      <c r="AU22" s="336" t="str">
        <f>IF((VLOOKUP($AR15,ぽけっと!$A$3:$J$33,5,FALSE))="","",(VLOOKUP($AR15,ぽけっと!$A$3:$J$33,5,FALSE)))</f>
        <v/>
      </c>
      <c r="AV22" s="336" t="str">
        <f>IF((VLOOKUP($AR15,ぽけっと!$A$3:$J$33,6,FALSE))="","",(VLOOKUP($AR15,ぽけっと!$A$3:$J$33,6,FALSE)))</f>
        <v/>
      </c>
      <c r="AW22" s="366" t="str">
        <f>IF((VLOOKUP($AR15,ぽけっと!$A$3:$J$33,8,FALSE))="","",(VLOOKUP($AR15,ぽけっと!$A$3:$J$33,8,FALSE)))</f>
        <v/>
      </c>
      <c r="AX22" s="361" t="str">
        <f>IF((VLOOKUP($AR15,ぽけっと!$A$3:$J$33,7,FALSE))="","",(VLOOKUP($AR15,ぽけっと!$A$3:$J$33,7,FALSE)))</f>
        <v>18か月まで</v>
      </c>
      <c r="AY22" s="319" t="str">
        <f>IF((VLOOKUP($AR15,ぽけっと!$A$3:$J$33,9,FALSE))="","",(VLOOKUP($AR15,ぽけっと!$A$3:$J$33,9,FALSE)))</f>
        <v>9:00-14:00</v>
      </c>
      <c r="AZ22" s="19" t="str">
        <f>IF((VLOOKUP($AR15,ぽけっと!$A$3:$J$33,10,FALSE))="","",(VLOOKUP($AR15,ぽけっと!$A$3:$J$33,10,FALSE)))</f>
        <v/>
      </c>
      <c r="BA22" s="235" t="s">
        <v>252</v>
      </c>
      <c r="BB22" s="4"/>
      <c r="BC22" s="247" t="s">
        <v>13</v>
      </c>
      <c r="BD22" s="272" t="str">
        <f>IF((VLOOKUP($BB15,ぽけっと!$A$3:$J$33,4,FALSE))="","",(VLOOKUP($BB15,ぽけっと!$A$3:$J$33,4,FALSE)))</f>
        <v>室内開放</v>
      </c>
      <c r="BE22" s="336" t="str">
        <f>IF((VLOOKUP($BB15,ぽけっと!$A$3:$J$33,5,FALSE))="","",(VLOOKUP($BB15,ぽけっと!$A$3:$J$33,5,FALSE)))</f>
        <v/>
      </c>
      <c r="BF22" s="336" t="str">
        <f>IF((VLOOKUP($BB15,ぽけっと!$A$3:$J$33,6,FALSE))="","",(VLOOKUP($BB15,ぽけっと!$A$3:$J$33,6,FALSE)))</f>
        <v/>
      </c>
      <c r="BG22" s="366" t="str">
        <f>IF((VLOOKUP($BB15,ぽけっと!$A$3:$J$33,8,FALSE))="","",(VLOOKUP($BB15,ぽけっと!$A$3:$J$33,8,FALSE)))</f>
        <v/>
      </c>
      <c r="BH22" s="361" t="str">
        <f>IF((VLOOKUP($BB15,ぽけっと!$A$3:$J$33,7,FALSE))="","",(VLOOKUP($BB15,ぽけっと!$A$3:$J$33,7,FALSE)))</f>
        <v/>
      </c>
      <c r="BI22" s="319" t="str">
        <f>IF((VLOOKUP($BB15,ぽけっと!$A$3:$J$33,9,FALSE))="","",(VLOOKUP($BB15,ぽけっと!$A$3:$J$33,9,FALSE)))</f>
        <v>9:00-14:00</v>
      </c>
      <c r="BJ22" s="19" t="str">
        <f>IF((VLOOKUP($BB15,ぽけっと!$A$3:$J$33,10,FALSE))="","",(VLOOKUP($BB15,ぽけっと!$A$3:$J$33,10,FALSE)))</f>
        <v/>
      </c>
      <c r="BK22" s="235" t="s">
        <v>252</v>
      </c>
      <c r="BL22" s="4"/>
      <c r="BM22" s="247" t="s">
        <v>13</v>
      </c>
      <c r="BN22" s="272" t="str">
        <f>IF((VLOOKUP($BL15,ぽけっと!$A$3:$J$33,4,FALSE))="","",(VLOOKUP($BL15,ぽけっと!$A$3:$J$33,4,FALSE)))</f>
        <v>電話相談</v>
      </c>
      <c r="BO22" s="336" t="str">
        <f>IF((VLOOKUP($BL15,ぽけっと!$A$3:$J$33,5,FALSE))="","",(VLOOKUP($BL15,ぽけっと!$A$3:$J$33,5,FALSE)))</f>
        <v/>
      </c>
      <c r="BP22" s="336" t="str">
        <f>IF((VLOOKUP($BL15,ぽけっと!$A$3:$J$33,6,FALSE))="","",(VLOOKUP($BL15,ぽけっと!$A$3:$J$33,6,FALSE)))</f>
        <v/>
      </c>
      <c r="BQ22" s="366" t="str">
        <f>IF((VLOOKUP($BL15,ぽけっと!$A$3:$J$33,8,FALSE))="","",(VLOOKUP($BL15,ぽけっと!$A$3:$J$33,8,FALSE)))</f>
        <v/>
      </c>
      <c r="BR22" s="361" t="str">
        <f>IF((VLOOKUP($BL15,ぽけっと!$A$3:$J$33,7,FALSE))="","",(VLOOKUP($BL15,ぽけっと!$A$3:$J$33,7,FALSE)))</f>
        <v/>
      </c>
      <c r="BS22" s="319" t="str">
        <f>IF((VLOOKUP($BL15,ぽけっと!$A$3:$J$33,9,FALSE))="","",(VLOOKUP($BL15,ぽけっと!$A$3:$J$33,9,FALSE)))</f>
        <v>9:00-14:00</v>
      </c>
      <c r="BT22" s="19" t="str">
        <f>IF((VLOOKUP($BL15,ぽけっと!$A$3:$J$33,10,FALSE))="","",(VLOOKUP($BL15,ぽけっと!$A$3:$J$33,10,FALSE)))</f>
        <v/>
      </c>
      <c r="BU22" s="235" t="s">
        <v>252</v>
      </c>
      <c r="BV22" s="4"/>
      <c r="BW22" s="247" t="s">
        <v>13</v>
      </c>
      <c r="BX22" s="272" t="str">
        <f>IF((VLOOKUP($BV15,ぽけっと!$A$3:$J$33,4,FALSE))="","",(VLOOKUP($BV15,ぽけっと!$A$3:$J$33,4,FALSE)))</f>
        <v>カレンダー作り</v>
      </c>
      <c r="BY22" s="336" t="str">
        <f>IF((VLOOKUP($BV15,ぽけっと!$A$3:$J$33,5,FALSE))="","",(VLOOKUP($BV15,ぽけっと!$A$3:$J$33,5,FALSE)))</f>
        <v/>
      </c>
      <c r="BZ22" s="336" t="str">
        <f>IF((VLOOKUP($BV15,ぽけっと!$A$3:$J$33,6,FALSE))="","",(VLOOKUP($BV15,ぽけっと!$A$3:$J$33,6,FALSE)))</f>
        <v/>
      </c>
      <c r="CA22" s="366" t="str">
        <f>IF((VLOOKUP($BV15,ぽけっと!$A$3:$J$33,8,FALSE))="","",(VLOOKUP($BV15,ぽけっと!$A$3:$J$33,8,FALSE)))</f>
        <v>（11組）</v>
      </c>
      <c r="CB22" s="361" t="str">
        <f>IF((VLOOKUP($BV15,ぽけっと!$A$3:$J$33,7,FALSE))="","",(VLOOKUP($BV15,ぽけっと!$A$3:$J$33,7,FALSE)))</f>
        <v>２歳以上</v>
      </c>
      <c r="CC22" s="319" t="str">
        <f>IF((VLOOKUP($BV15,ぽけっと!$A$3:$J$33,9,FALSE))="","",(VLOOKUP($BV15,ぽけっと!$A$3:$J$33,9,FALSE)))</f>
        <v>9:00－14:00</v>
      </c>
      <c r="CD22" s="19" t="str">
        <f>IF((VLOOKUP($BV15,ぽけっと!$A$3:$J$33,10,FALSE))="","",(VLOOKUP($BV15,ぽけっと!$A$3:$J$33,10,FALSE)))</f>
        <v>予</v>
      </c>
      <c r="CE22" s="235" t="s">
        <v>252</v>
      </c>
      <c r="CP22" s="7"/>
      <c r="CQ22" s="10"/>
      <c r="CR22" s="10"/>
      <c r="CS22" s="10"/>
      <c r="CT22" s="86"/>
      <c r="CU22" s="86"/>
      <c r="CV22" s="86"/>
      <c r="CW22" s="86"/>
    </row>
    <row r="23" spans="3:114" ht="18" customHeight="1" x14ac:dyDescent="0.15"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X23" s="60"/>
      <c r="Y23" s="60"/>
      <c r="Z23" s="60"/>
      <c r="AA23" s="60"/>
      <c r="AB23" s="60"/>
      <c r="AC23" s="60"/>
      <c r="AD23" s="60"/>
      <c r="AE23" s="60"/>
      <c r="AF23" s="60"/>
      <c r="AH23" s="4"/>
      <c r="AI23" s="248" t="s">
        <v>46</v>
      </c>
      <c r="AJ23" s="14" t="str">
        <f>IF((VLOOKUP($AH15,せせらぎ!$A$3:$J$33,4,FALSE))="","",(VLOOKUP($AH15,せせらぎ!$A$3:$J$33,4,FALSE)))</f>
        <v>園庭・室内開放</v>
      </c>
      <c r="AK23" s="250" t="str">
        <f>IF((VLOOKUP($AH15,せせらぎ!$A$3:$J$33,5,FALSE))="","",(VLOOKUP($AH15,せせらぎ!$A$3:$J$33,5,FALSE)))</f>
        <v>室内</v>
      </c>
      <c r="AL23" s="250" t="str">
        <f>IF((VLOOKUP($AH15,せせらぎ!$A$3:$J$33,6,FALSE))="","",(VLOOKUP($AH15,せせらぎ!$A$3:$J$33,6,FALSE)))</f>
        <v>園庭</v>
      </c>
      <c r="AM23" s="23" t="str">
        <f>IF((VLOOKUP($AH15,せせらぎ!$A$3:$J$33,8,FALSE))="","",(VLOOKUP($AH15,せせらぎ!$A$3:$J$33,8,FALSE)))</f>
        <v>入来こども園</v>
      </c>
      <c r="AN23" s="19" t="str">
        <f>IF((VLOOKUP($AH15,せせらぎ!$A$3:$J$33,7,FALSE))="","",(VLOOKUP($AH15,せせらぎ!$A$3:$J$33,7,FALSE)))</f>
        <v/>
      </c>
      <c r="AO23" s="55" t="str">
        <f>IF((VLOOKUP($AH15,せせらぎ!$A$3:$J$33,9,FALSE))="","",(VLOOKUP($AH15,せせらぎ!$A$3:$J$33,9,FALSE)))</f>
        <v>9:30-11:00</v>
      </c>
      <c r="AP23" s="19" t="str">
        <f>IF((VLOOKUP($AH15,せせらぎ!$A$3:$J$33,10,FALSE))="","",(VLOOKUP($AH15,せせらぎ!$A$3:$J$33,10,FALSE)))</f>
        <v/>
      </c>
      <c r="AQ23" s="236" t="s">
        <v>388</v>
      </c>
      <c r="AR23" s="4"/>
      <c r="AS23" s="248" t="s">
        <v>46</v>
      </c>
      <c r="AT23" s="272" t="str">
        <f>IF((VLOOKUP($AR15,せせらぎ!$A$3:$J$33,4,FALSE))="","",(VLOOKUP($AR15,せせらぎ!$A$3:$J$33,4,FALSE)))</f>
        <v>園庭・室内開放</v>
      </c>
      <c r="AU23" s="336" t="str">
        <f>IF((VLOOKUP($AR15,せせらぎ!$A$3:$J$33,5,FALSE))="","",(VLOOKUP($AR15,せせらぎ!$A$3:$J$33,5,FALSE)))</f>
        <v>室内</v>
      </c>
      <c r="AV23" s="336" t="str">
        <f>IF((VLOOKUP($AR15,せせらぎ!$A$3:$J$33,6,FALSE))="","",(VLOOKUP($AR15,せせらぎ!$A$3:$J$33,6,FALSE)))</f>
        <v>園庭</v>
      </c>
      <c r="AW23" s="366" t="str">
        <f>IF((VLOOKUP($AR15,せせらぎ!$A$3:$J$33,8,FALSE))="","",(VLOOKUP($AR15,せせらぎ!$A$3:$J$33,8,FALSE)))</f>
        <v>入来こども園</v>
      </c>
      <c r="AX23" s="361" t="str">
        <f>IF((VLOOKUP($AR15,せせらぎ!$A$3:$J$33,7,FALSE))="","",(VLOOKUP($AR15,せせらぎ!$A$3:$J$33,7,FALSE)))</f>
        <v/>
      </c>
      <c r="AY23" s="319" t="str">
        <f>IF((VLOOKUP($AR15,せせらぎ!$A$3:$J$33,9,FALSE))="","",(VLOOKUP($AR15,せせらぎ!$A$3:$J$33,9,FALSE)))</f>
        <v>9:30-11:00</v>
      </c>
      <c r="AZ23" s="19" t="str">
        <f>IF((VLOOKUP($AR15,せせらぎ!$A$3:$J$33,10,FALSE))="","",(VLOOKUP($AR15,せせらぎ!$A$3:$J$33,10,FALSE)))</f>
        <v/>
      </c>
      <c r="BA23" s="236" t="s">
        <v>253</v>
      </c>
      <c r="BB23" s="4"/>
      <c r="BC23" s="248" t="s">
        <v>46</v>
      </c>
      <c r="BD23" s="272" t="str">
        <f>IF((VLOOKUP($BB15,せせらぎ!$A$3:$J$33,4,FALSE))="","",(VLOOKUP($BB15,せせらぎ!$A$3:$J$33,4,FALSE)))</f>
        <v>園庭・室内開放</v>
      </c>
      <c r="BE23" s="336" t="str">
        <f>IF((VLOOKUP($BB15,せせらぎ!$A$3:$J$33,5,FALSE))="","",(VLOOKUP($BB15,せせらぎ!$A$3:$J$33,5,FALSE)))</f>
        <v>室内</v>
      </c>
      <c r="BF23" s="336" t="str">
        <f>IF((VLOOKUP($BB15,せせらぎ!$A$3:$J$33,6,FALSE))="","",(VLOOKUP($BB15,せせらぎ!$A$3:$J$33,6,FALSE)))</f>
        <v>園庭</v>
      </c>
      <c r="BG23" s="366" t="str">
        <f>IF((VLOOKUP($BB15,せせらぎ!$A$3:$J$33,8,FALSE))="","",(VLOOKUP($BB15,せせらぎ!$A$3:$J$33,8,FALSE)))</f>
        <v>入来こども園</v>
      </c>
      <c r="BH23" s="361" t="str">
        <f>IF((VLOOKUP($BB15,せせらぎ!$A$3:$J$33,7,FALSE))="","",(VLOOKUP($BB15,せせらぎ!$A$3:$J$33,7,FALSE)))</f>
        <v/>
      </c>
      <c r="BI23" s="319" t="str">
        <f>IF((VLOOKUP($BB15,せせらぎ!$A$3:$J$33,9,FALSE))="","",(VLOOKUP($BB15,せせらぎ!$A$3:$J$33,9,FALSE)))</f>
        <v>9:30-11:00</v>
      </c>
      <c r="BJ23" s="19" t="str">
        <f>IF((VLOOKUP($BB15,せせらぎ!$A$3:$J$33,10,FALSE))="","",(VLOOKUP($BB15,せせらぎ!$A$3:$J$33,10,FALSE)))</f>
        <v/>
      </c>
      <c r="BK23" s="236" t="s">
        <v>253</v>
      </c>
      <c r="BL23" s="4"/>
      <c r="BM23" s="248" t="s">
        <v>46</v>
      </c>
      <c r="BN23" s="272" t="str">
        <f>IF((VLOOKUP($BL15,せせらぎ!$A$3:$J$33,4,FALSE))="","",(VLOOKUP($BL15,せせらぎ!$A$3:$J$33,4,FALSE)))</f>
        <v>園庭・室内開放</v>
      </c>
      <c r="BO23" s="336" t="str">
        <f>IF((VLOOKUP($BL15,せせらぎ!$A$3:$J$33,5,FALSE))="","",(VLOOKUP($BL15,せせらぎ!$A$3:$J$33,5,FALSE)))</f>
        <v>室内</v>
      </c>
      <c r="BP23" s="336" t="str">
        <f>IF((VLOOKUP($BL15,せせらぎ!$A$3:$J$33,6,FALSE))="","",(VLOOKUP($BL15,せせらぎ!$A$3:$J$33,6,FALSE)))</f>
        <v>園庭</v>
      </c>
      <c r="BQ23" s="366" t="str">
        <f>IF((VLOOKUP($BL15,せせらぎ!$A$3:$J$33,8,FALSE))="","",(VLOOKUP($BL15,せせらぎ!$A$3:$J$33,8,FALSE)))</f>
        <v>入来こども園</v>
      </c>
      <c r="BR23" s="361" t="str">
        <f>IF((VLOOKUP($BL15,せせらぎ!$A$3:$J$33,7,FALSE))="","",(VLOOKUP($BL15,せせらぎ!$A$3:$J$33,7,FALSE)))</f>
        <v/>
      </c>
      <c r="BS23" s="319" t="str">
        <f>IF((VLOOKUP($BL15,せせらぎ!$A$3:$J$33,9,FALSE))="","",(VLOOKUP($BL15,せせらぎ!$A$3:$J$33,9,FALSE)))</f>
        <v>9:30-11:00</v>
      </c>
      <c r="BT23" s="19" t="str">
        <f>IF((VLOOKUP($BL15,せせらぎ!$A$3:$J$33,10,FALSE))="","",(VLOOKUP($BL15,せせらぎ!$A$3:$J$33,10,FALSE)))</f>
        <v/>
      </c>
      <c r="BU23" s="236" t="s">
        <v>253</v>
      </c>
      <c r="BV23" s="4"/>
      <c r="BW23" s="248" t="s">
        <v>46</v>
      </c>
      <c r="BX23" s="272" t="str">
        <f>IF((VLOOKUP($BV15,せせらぎ!$A$3:$J$33,4,FALSE))="","",(VLOOKUP($BV15,せせらぎ!$A$3:$J$33,4,FALSE)))</f>
        <v>園庭・室内開放</v>
      </c>
      <c r="BY23" s="336" t="str">
        <f>IF((VLOOKUP($BV15,せせらぎ!$A$3:$J$33,5,FALSE))="","",(VLOOKUP($BV15,せせらぎ!$A$3:$J$33,5,FALSE)))</f>
        <v>室内</v>
      </c>
      <c r="BZ23" s="336" t="str">
        <f>IF((VLOOKUP($BV15,せせらぎ!$A$3:$J$33,6,FALSE))="","",(VLOOKUP($BV15,せせらぎ!$A$3:$J$33,6,FALSE)))</f>
        <v>園庭</v>
      </c>
      <c r="CA23" s="366" t="str">
        <f>IF((VLOOKUP($BV15,せせらぎ!$A$3:$J$33,8,FALSE))="","",(VLOOKUP($BV15,せせらぎ!$A$3:$J$33,8,FALSE)))</f>
        <v>入来こども園</v>
      </c>
      <c r="CB23" s="361" t="str">
        <f>IF((VLOOKUP($BV15,せせらぎ!$A$3:$J$33,7,FALSE))="","",(VLOOKUP($BV15,せせらぎ!$A$3:$J$33,7,FALSE)))</f>
        <v/>
      </c>
      <c r="CC23" s="319" t="str">
        <f>IF((VLOOKUP($BV15,せせらぎ!$A$3:$J$33,9,FALSE))="","",(VLOOKUP($BV15,せせらぎ!$A$3:$J$33,9,FALSE)))</f>
        <v>9:30-11:00</v>
      </c>
      <c r="CD23" s="19" t="str">
        <f>IF((VLOOKUP($BV15,せせらぎ!$A$3:$J$33,10,FALSE))="","",(VLOOKUP($BV15,せせらぎ!$A$3:$J$33,10,FALSE)))</f>
        <v/>
      </c>
      <c r="CE23" s="236" t="s">
        <v>253</v>
      </c>
      <c r="CP23" s="10"/>
      <c r="CQ23" s="10"/>
      <c r="CR23" s="10"/>
      <c r="CS23" s="10"/>
      <c r="CT23" s="10"/>
      <c r="CU23" s="10"/>
      <c r="CV23" s="10"/>
      <c r="CW23" s="10"/>
    </row>
    <row r="24" spans="3:114" ht="18" customHeight="1" x14ac:dyDescent="0.15">
      <c r="E24" s="61"/>
      <c r="J24" s="70"/>
      <c r="W24" s="8"/>
      <c r="AH24" s="4"/>
      <c r="AI24" s="86" t="s">
        <v>46</v>
      </c>
      <c r="AJ24" s="14" t="s">
        <v>565</v>
      </c>
      <c r="AK24" s="250"/>
      <c r="AL24" s="250"/>
      <c r="AM24" s="23" t="s">
        <v>140</v>
      </c>
      <c r="AN24" s="19"/>
      <c r="AO24" s="55" t="s">
        <v>64</v>
      </c>
      <c r="AP24" s="19"/>
      <c r="AQ24" s="24" t="s">
        <v>619</v>
      </c>
      <c r="AR24" s="4"/>
      <c r="AS24" s="282" t="s">
        <v>46</v>
      </c>
      <c r="AT24" s="265" t="s">
        <v>566</v>
      </c>
      <c r="AU24" s="287"/>
      <c r="AV24" s="287"/>
      <c r="AW24" s="366" t="s">
        <v>140</v>
      </c>
      <c r="AX24" s="380"/>
      <c r="AY24" s="315" t="s">
        <v>64</v>
      </c>
      <c r="AZ24" s="403"/>
      <c r="BA24" s="289" t="s">
        <v>619</v>
      </c>
      <c r="BB24" s="4"/>
      <c r="BC24" s="282" t="s">
        <v>46</v>
      </c>
      <c r="BD24" s="273" t="s">
        <v>620</v>
      </c>
      <c r="BE24" s="336"/>
      <c r="BF24" s="336"/>
      <c r="BG24" s="366" t="s">
        <v>140</v>
      </c>
      <c r="BH24" s="382"/>
      <c r="BI24" s="321" t="s">
        <v>64</v>
      </c>
      <c r="BJ24" s="403"/>
      <c r="BK24" s="295" t="s">
        <v>619</v>
      </c>
      <c r="BL24" s="4"/>
      <c r="BM24" s="282" t="s">
        <v>46</v>
      </c>
      <c r="BN24" s="273" t="s">
        <v>568</v>
      </c>
      <c r="BO24" s="336"/>
      <c r="BP24" s="336"/>
      <c r="BQ24" s="366" t="s">
        <v>140</v>
      </c>
      <c r="BR24" s="382"/>
      <c r="BS24" s="321" t="s">
        <v>64</v>
      </c>
      <c r="BT24" s="403"/>
      <c r="BU24" s="295" t="s">
        <v>619</v>
      </c>
      <c r="BV24" s="4"/>
      <c r="BW24" s="282" t="s">
        <v>46</v>
      </c>
      <c r="BX24" s="273" t="s">
        <v>569</v>
      </c>
      <c r="BY24" s="336"/>
      <c r="BZ24" s="336"/>
      <c r="CA24" s="366" t="s">
        <v>140</v>
      </c>
      <c r="CB24" s="382"/>
      <c r="CC24" s="321" t="s">
        <v>64</v>
      </c>
      <c r="CD24" s="403"/>
      <c r="CE24" s="289" t="s">
        <v>619</v>
      </c>
      <c r="CP24" s="7"/>
      <c r="CQ24" s="10"/>
      <c r="CR24" s="10"/>
      <c r="CS24" s="10"/>
      <c r="CT24" s="10"/>
      <c r="CU24" s="10"/>
      <c r="CV24" s="10"/>
      <c r="CW24" s="10"/>
    </row>
    <row r="25" spans="3:114" ht="18" customHeight="1" x14ac:dyDescent="0.15"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X25" s="60"/>
      <c r="Y25" s="60"/>
      <c r="Z25" s="60"/>
      <c r="AA25" s="60"/>
      <c r="AB25" s="60"/>
      <c r="AC25" s="60"/>
      <c r="AD25" s="60"/>
      <c r="AE25" s="60"/>
      <c r="AF25" s="60"/>
      <c r="AH25" s="4"/>
      <c r="AI25" s="86"/>
      <c r="AJ25" s="14"/>
      <c r="AK25" s="250"/>
      <c r="AL25" s="250"/>
      <c r="AM25" s="23"/>
      <c r="AN25" s="19"/>
      <c r="AO25" s="55"/>
      <c r="AP25" s="19"/>
      <c r="AQ25" s="12"/>
      <c r="AR25" s="4"/>
      <c r="AS25" s="283" t="s">
        <v>623</v>
      </c>
      <c r="AT25" s="265" t="s">
        <v>399</v>
      </c>
      <c r="AU25" s="287"/>
      <c r="AV25" s="287"/>
      <c r="AW25" s="366" t="s">
        <v>629</v>
      </c>
      <c r="AX25" s="380" t="s">
        <v>630</v>
      </c>
      <c r="AY25" s="315" t="s">
        <v>65</v>
      </c>
      <c r="AZ25" s="403"/>
      <c r="BA25" s="291" t="s">
        <v>631</v>
      </c>
      <c r="BB25" s="4"/>
      <c r="BC25" s="283"/>
      <c r="BD25" s="116"/>
      <c r="BE25" s="336"/>
      <c r="BF25" s="336"/>
      <c r="BG25" s="366"/>
      <c r="BH25" s="382"/>
      <c r="BI25" s="320"/>
      <c r="BJ25" s="275"/>
      <c r="BK25" s="296"/>
      <c r="BL25" s="4"/>
      <c r="BM25" s="86"/>
      <c r="BN25" s="159"/>
      <c r="BO25" s="338"/>
      <c r="BP25" s="338"/>
      <c r="BQ25" s="378"/>
      <c r="BR25" s="166"/>
      <c r="BS25" s="319"/>
      <c r="BT25" s="10"/>
      <c r="BU25" s="12"/>
      <c r="BV25" s="4"/>
      <c r="BW25" s="86"/>
      <c r="BX25" s="272"/>
      <c r="BY25" s="336"/>
      <c r="BZ25" s="336"/>
      <c r="CA25" s="366"/>
      <c r="CB25" s="361"/>
      <c r="CC25" s="319"/>
      <c r="CD25" s="19"/>
      <c r="CE25" s="12"/>
      <c r="CP25" s="10"/>
      <c r="CQ25" s="10"/>
      <c r="CR25" s="10"/>
      <c r="CS25" s="10"/>
      <c r="CT25" s="10"/>
      <c r="CU25" s="10"/>
      <c r="CV25" s="10"/>
      <c r="CW25" s="10"/>
    </row>
    <row r="26" spans="3:114" ht="18" customHeight="1" thickBot="1" x14ac:dyDescent="0.2">
      <c r="E26" s="61"/>
      <c r="J26" s="70"/>
      <c r="W26" s="8"/>
      <c r="AH26" s="6"/>
      <c r="AI26" s="20"/>
      <c r="AJ26" s="21"/>
      <c r="AK26" s="397"/>
      <c r="AL26" s="397"/>
      <c r="AM26" s="387"/>
      <c r="AN26" s="22"/>
      <c r="AO26" s="388"/>
      <c r="AP26" s="22"/>
      <c r="AQ26" s="13"/>
      <c r="AR26" s="6"/>
      <c r="AS26" s="20"/>
      <c r="AT26" s="276"/>
      <c r="AU26" s="339"/>
      <c r="AV26" s="339"/>
      <c r="AW26" s="377"/>
      <c r="AX26" s="369"/>
      <c r="AY26" s="333"/>
      <c r="AZ26" s="22"/>
      <c r="BA26" s="13"/>
      <c r="BB26" s="6"/>
      <c r="BC26" s="20"/>
      <c r="BD26" s="334"/>
      <c r="BE26" s="340"/>
      <c r="BF26" s="340"/>
      <c r="BG26" s="379"/>
      <c r="BH26" s="362"/>
      <c r="BI26" s="333"/>
      <c r="BJ26" s="2"/>
      <c r="BK26" s="13"/>
      <c r="BL26" s="6"/>
      <c r="BM26" s="20"/>
      <c r="BN26" s="334"/>
      <c r="BO26" s="340"/>
      <c r="BP26" s="340"/>
      <c r="BQ26" s="379"/>
      <c r="BR26" s="362"/>
      <c r="BS26" s="333"/>
      <c r="BT26" s="2"/>
      <c r="BU26" s="13"/>
      <c r="BV26" s="4"/>
      <c r="BW26" s="20"/>
      <c r="BX26" s="272"/>
      <c r="BY26" s="336"/>
      <c r="BZ26" s="336"/>
      <c r="CA26" s="366"/>
      <c r="CB26" s="361"/>
      <c r="CC26" s="319"/>
      <c r="CD26" s="1"/>
      <c r="CE26" s="13"/>
      <c r="CQ26" s="87"/>
      <c r="CR26" s="87"/>
      <c r="CS26" s="87"/>
      <c r="CT26" s="87"/>
      <c r="CU26" s="87"/>
      <c r="CV26" s="87"/>
      <c r="CW26" s="87"/>
    </row>
    <row r="27" spans="3:114" ht="18" customHeight="1" x14ac:dyDescent="0.15"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AH27" s="25">
        <f>AH15+1</f>
        <v>3</v>
      </c>
      <c r="AI27" s="247" t="s">
        <v>379</v>
      </c>
      <c r="AJ27" s="14" t="str">
        <f>IF((VLOOKUP($AH27,おいでおいで!$A$3:$J$33,4,FALSE))="","",(VLOOKUP($AH27,おいでおいで!$A$3:$J$33,4,FALSE)))</f>
        <v>看護師さんと語ろう</v>
      </c>
      <c r="AK27" s="250" t="str">
        <f>IF((VLOOKUP($AH27,おいでおいで!$A$3:$J$33,5,FALSE))="","",(VLOOKUP($AH27,おいでおいで!$A$3:$J$33,5,FALSE)))</f>
        <v>室内</v>
      </c>
      <c r="AL27" s="250" t="str">
        <f>IF((VLOOKUP($AH27,おいでおいで!$A$3:$J$33,6,FALSE))="","",(VLOOKUP($AH27,おいでおいで!$A$3:$J$33,6,FALSE)))</f>
        <v/>
      </c>
      <c r="AM27" s="23" t="str">
        <f>IF((VLOOKUP($AH27,おいでおいで!$A$3:$J$33,8,FALSE))="","",(VLOOKUP($AH27,おいでおいで!$A$3:$J$33,8,FALSE)))</f>
        <v/>
      </c>
      <c r="AN27" s="19" t="str">
        <f>IF((VLOOKUP($AH27,おいでおいで!$A$3:$J$33,7,FALSE))="","",(VLOOKUP($AH27,おいでおいで!$A$3:$J$33,7,FALSE)))</f>
        <v/>
      </c>
      <c r="AO27" s="55" t="str">
        <f>IF((VLOOKUP($AH27,おいでおいで!$A$3:$J$33,9,FALSE))="","",(VLOOKUP($AH27,おいでおいで!$A$3:$J$33,9,FALSE)))</f>
        <v>10:00-10:30</v>
      </c>
      <c r="AP27" s="19" t="str">
        <f>IF((VLOOKUP($AH27,おいでおいで!$A$3:$J$33,10,FALSE))="","",(VLOOKUP($AH27,おいでおいで!$A$3:$J$33,10,FALSE)))</f>
        <v>予</v>
      </c>
      <c r="AQ27" s="235" t="s">
        <v>380</v>
      </c>
      <c r="AR27" s="25">
        <f>AR15+1</f>
        <v>10</v>
      </c>
      <c r="AS27" s="247" t="s">
        <v>13</v>
      </c>
      <c r="AT27" s="272" t="str">
        <f>IF((VLOOKUP($AR27,おいでおいで!$A$3:$J$33,4,FALSE))="","",(VLOOKUP($AR27,おいでおいで!$A$3:$J$33,4,FALSE)))</f>
        <v>牛乳パックでイスを作ろう</v>
      </c>
      <c r="AU27" s="336" t="str">
        <f>IF((VLOOKUP($AR27,おいでおいで!$A$3:$J$33,5,FALSE))="","",(VLOOKUP($AR27,おいでおいで!$A$3:$J$33,5,FALSE)))</f>
        <v>室内</v>
      </c>
      <c r="AV27" s="336" t="str">
        <f>IF((VLOOKUP($AR27,おいでおいで!$A$3:$J$33,6,FALSE))="","",(VLOOKUP($AR27,おいでおいで!$A$3:$J$33,6,FALSE)))</f>
        <v/>
      </c>
      <c r="AW27" s="366" t="str">
        <f>IF((VLOOKUP($AR27,おいでおいで!$A$3:$J$33,8,FALSE))="","",(VLOOKUP($AR27,おいでおいで!$A$3:$J$33,8,FALSE)))</f>
        <v/>
      </c>
      <c r="AX27" s="361" t="str">
        <f>IF((VLOOKUP($AR27,おいでおいで!$A$3:$J$33,7,FALSE))="","",(VLOOKUP($AR27,おいでおいで!$A$3:$J$33,7,FALSE)))</f>
        <v/>
      </c>
      <c r="AY27" s="319" t="str">
        <f>IF((VLOOKUP($AR27,おいでおいで!$A$3:$J$33,9,FALSE))="","",(VLOOKUP($AR27,おいでおいで!$A$3:$J$33,9,FALSE)))</f>
        <v>10:30-12:00</v>
      </c>
      <c r="AZ27" s="19" t="str">
        <f>IF((VLOOKUP($AR27,おいでおいで!$A$3:$J$33,10,FALSE))="","",(VLOOKUP($AR27,おいでおいで!$A$3:$J$33,10,FALSE)))</f>
        <v>予</v>
      </c>
      <c r="BA27" s="235" t="s">
        <v>246</v>
      </c>
      <c r="BB27" s="25">
        <f>BB15+1</f>
        <v>17</v>
      </c>
      <c r="BC27" s="247" t="s">
        <v>13</v>
      </c>
      <c r="BD27" s="272" t="str">
        <f>IF((VLOOKUP($BB27,おいでおいで!$A$3:$J$33,4,FALSE))="","",(VLOOKUP($BB27,おいでおいで!$A$3:$J$33,4,FALSE)))</f>
        <v>室内開放</v>
      </c>
      <c r="BE27" s="336" t="str">
        <f>IF((VLOOKUP($BB27,おいでおいで!$A$3:$J$33,5,FALSE))="","",(VLOOKUP($BB27,おいでおいで!$A$3:$J$33,5,FALSE)))</f>
        <v>室内</v>
      </c>
      <c r="BF27" s="336" t="str">
        <f>IF((VLOOKUP($BB27,おいでおいで!$A$3:$J$33,6,FALSE))="","",(VLOOKUP($BB27,おいでおいで!$A$3:$J$33,6,FALSE)))</f>
        <v/>
      </c>
      <c r="BG27" s="366" t="str">
        <f>IF((VLOOKUP($BB27,おいでおいで!$A$3:$J$33,8,FALSE))="","",(VLOOKUP($BB27,おいでおいで!$A$3:$J$33,8,FALSE)))</f>
        <v/>
      </c>
      <c r="BH27" s="361" t="str">
        <f>IF((VLOOKUP($BB27,おいでおいで!$A$3:$J$33,7,FALSE))="","",(VLOOKUP($BB27,おいでおいで!$A$3:$J$33,7,FALSE)))</f>
        <v/>
      </c>
      <c r="BI27" s="319" t="str">
        <f>IF((VLOOKUP($BB27,おいでおいで!$A$3:$J$33,9,FALSE))="","",(VLOOKUP($BB27,おいでおいで!$A$3:$J$33,9,FALSE)))</f>
        <v>9:30-15:30</v>
      </c>
      <c r="BJ27" s="19" t="str">
        <f>IF((VLOOKUP($BB27,おいでおいで!$A$3:$J$33,10,FALSE))="","",(VLOOKUP($BB27,おいでおいで!$A$3:$J$33,10,FALSE)))</f>
        <v>予</v>
      </c>
      <c r="BK27" s="235" t="s">
        <v>246</v>
      </c>
      <c r="BL27" s="25">
        <f>BL15+1</f>
        <v>24</v>
      </c>
      <c r="BM27" s="247" t="s">
        <v>13</v>
      </c>
      <c r="BN27" s="272" t="str">
        <f>IF((VLOOKUP($BL27,おいでおいで!$A$3:$J$33,4,FALSE))="","",(VLOOKUP($BL27,おいでおいで!$A$3:$J$33,4,FALSE)))</f>
        <v>おたのしみ会</v>
      </c>
      <c r="BO27" s="336" t="str">
        <f>IF((VLOOKUP($BL27,おいでおいで!$A$3:$J$33,5,FALSE))="","",(VLOOKUP($BL27,おいでおいで!$A$3:$J$33,5,FALSE)))</f>
        <v>室内</v>
      </c>
      <c r="BP27" s="336" t="str">
        <f>IF((VLOOKUP($BL27,おいでおいで!$A$3:$J$33,6,FALSE))="","",(VLOOKUP($BL27,おいでおいで!$A$3:$J$33,6,FALSE)))</f>
        <v/>
      </c>
      <c r="BQ27" s="366" t="str">
        <f>IF((VLOOKUP($BL27,おいでおいで!$A$3:$J$33,8,FALSE))="","",(VLOOKUP($BL27,おいでおいで!$A$3:$J$33,8,FALSE)))</f>
        <v/>
      </c>
      <c r="BR27" s="361" t="str">
        <f>IF((VLOOKUP($BL27,おいでおいで!$A$3:$J$33,7,FALSE))="","",(VLOOKUP($BL27,おいでおいで!$A$3:$J$33,7,FALSE)))</f>
        <v/>
      </c>
      <c r="BS27" s="319" t="str">
        <f>IF((VLOOKUP($BL27,おいでおいで!$A$3:$J$33,9,FALSE))="","",(VLOOKUP($BL27,おいでおいで!$A$3:$J$33,9,FALSE)))</f>
        <v>11:00-11:30</v>
      </c>
      <c r="BT27" s="19" t="str">
        <f>IF((VLOOKUP($BL27,おいでおいで!$A$3:$J$33,10,FALSE))="","",(VLOOKUP($BL27,おいでおいで!$A$3:$J$33,10,FALSE)))</f>
        <v>予</v>
      </c>
      <c r="BU27" s="235" t="s">
        <v>246</v>
      </c>
      <c r="BV27" s="26"/>
      <c r="BW27" s="251"/>
      <c r="BX27" s="331"/>
      <c r="BY27" s="360"/>
      <c r="BZ27" s="360"/>
      <c r="CA27" s="376"/>
      <c r="CB27" s="360"/>
      <c r="CC27" s="332"/>
      <c r="CD27" s="59"/>
      <c r="CE27" s="249"/>
    </row>
    <row r="28" spans="3:114" ht="18" customHeight="1" x14ac:dyDescent="0.15">
      <c r="E28" s="61"/>
      <c r="J28" s="70"/>
      <c r="W28" s="8"/>
      <c r="AH28" s="214" t="s">
        <v>242</v>
      </c>
      <c r="AI28" s="247" t="s">
        <v>379</v>
      </c>
      <c r="AJ28" s="14" t="str">
        <f>IF((VLOOKUP($AH27,すくすくランド!$A$3:$J57,4,FALSE))="","",(VLOOKUP($AH27,すくすくランド!$A$3:$J$33,4,FALSE)))</f>
        <v>新規登録・継続確認</v>
      </c>
      <c r="AK28" s="250" t="str">
        <f>IF((VLOOKUP($AH27,すくすくランド!$A$3:$J$33,5,FALSE))="","",(VLOOKUP($AH27,すくすくランド!$A$3:$J$33,5,FALSE)))</f>
        <v>室内</v>
      </c>
      <c r="AL28" s="250" t="str">
        <f>IF((VLOOKUP($AH27,すくすくランド!$A$3:$J$33,6,FALSE))="","",(VLOOKUP($AH27,すくすくランド!$A$3:$J$33,6,FALSE)))</f>
        <v>園庭</v>
      </c>
      <c r="AM28" s="23" t="str">
        <f>IF((VLOOKUP($AH27,すくすくランド!$A$3:$J$33,8,FALSE))="","",(VLOOKUP($AH27,すくすくランド!$A$3:$J$33,8,FALSE)))</f>
        <v/>
      </c>
      <c r="AN28" s="19" t="str">
        <f>IF((VLOOKUP($AH27,すくすくランド!$A$3:$J$33,7,FALSE))="","",(VLOOKUP($AH27,すくすくランド!$A$3:$J$33,7,FALSE)))</f>
        <v/>
      </c>
      <c r="AO28" s="55" t="str">
        <f>IF((VLOOKUP($AH27,すくすくランド!$A$3:$J$33,9,FALSE))="","",(VLOOKUP($AH27,すくすくランド!$A$3:$J$33,9,FALSE)))</f>
        <v>10:00-15:30</v>
      </c>
      <c r="AP28" s="19" t="str">
        <f>IF((VLOOKUP($AH27,すくすくランド!$A$3:$J$33,10,FALSE))="","",(VLOOKUP($AH27,すくすくランド!$A$3:$J$33,10,FALSE)))</f>
        <v/>
      </c>
      <c r="AQ28" s="235" t="s">
        <v>381</v>
      </c>
      <c r="AR28" s="214" t="s">
        <v>242</v>
      </c>
      <c r="AS28" s="247" t="s">
        <v>13</v>
      </c>
      <c r="AT28" s="272" t="str">
        <f>IF((VLOOKUP($AR27,すくすくランド!$A$3:$J58,4,FALSE))="","",(VLOOKUP($AR27,すくすくランド!$A$3:$J$33,4,FALSE)))</f>
        <v>0才おやこ遊び</v>
      </c>
      <c r="AU28" s="336" t="str">
        <f>IF((VLOOKUP($AR27,すくすくランド!$A$3:$J$33,5,FALSE))="","",(VLOOKUP($AR27,すくすくランド!$A$3:$J$33,5,FALSE)))</f>
        <v>室内</v>
      </c>
      <c r="AV28" s="336" t="str">
        <f>IF((VLOOKUP($AR27,すくすくランド!$A$3:$J$33,6,FALSE))="","",(VLOOKUP($AR27,すくすくランド!$A$3:$J$33,6,FALSE)))</f>
        <v>園庭</v>
      </c>
      <c r="AW28" s="366" t="str">
        <f>IF((VLOOKUP($AR27,すくすくランド!$A$3:$J$33,8,FALSE))="","",(VLOOKUP($AR27,すくすくランド!$A$3:$J$33,8,FALSE)))</f>
        <v/>
      </c>
      <c r="AX28" s="361" t="str">
        <f>IF((VLOOKUP($AR27,すくすくランド!$A$3:$J$33,7,FALSE))="","",(VLOOKUP($AR27,すくすくランド!$A$3:$J$33,7,FALSE)))</f>
        <v>0才</v>
      </c>
      <c r="AY28" s="319" t="str">
        <f>IF((VLOOKUP($AR27,すくすくランド!$A$3:$J$33,9,FALSE))="","",(VLOOKUP($AR27,すくすくランド!$A$3:$J$33,9,FALSE)))</f>
        <v>10:30-12:00</v>
      </c>
      <c r="AZ28" s="19" t="str">
        <f>IF((VLOOKUP($AR27,すくすくランド!$A$3:$J$33,10,FALSE))="","",(VLOOKUP($AR27,すくすくランド!$A$3:$J$33,10,FALSE)))</f>
        <v/>
      </c>
      <c r="BA28" s="235" t="s">
        <v>247</v>
      </c>
      <c r="BB28" s="214" t="s">
        <v>242</v>
      </c>
      <c r="BC28" s="247" t="s">
        <v>13</v>
      </c>
      <c r="BD28" s="272" t="str">
        <f>IF((VLOOKUP($BB27,すくすくランド!$A$3:$J58,4,FALSE))="","",(VLOOKUP($BB27,すくすくランド!$A$3:$J$33,4,FALSE)))</f>
        <v>地域交流　寺山に行こう</v>
      </c>
      <c r="BE28" s="336" t="str">
        <f>IF((VLOOKUP($BB27,すくすくランド!$A$3:$J$33,5,FALSE))="","",(VLOOKUP($BB27,すくすくランド!$A$3:$J$33,5,FALSE)))</f>
        <v>室内</v>
      </c>
      <c r="BF28" s="336" t="str">
        <f>IF((VLOOKUP($BB27,すくすくランド!$A$3:$J$33,6,FALSE))="","",(VLOOKUP($BB27,すくすくランド!$A$3:$J$33,6,FALSE)))</f>
        <v>園庭</v>
      </c>
      <c r="BG28" s="366" t="str">
        <f>IF((VLOOKUP($BB27,すくすくランド!$A$3:$J$33,8,FALSE))="","",(VLOOKUP($BB27,すくすくランド!$A$3:$J$33,8,FALSE)))</f>
        <v>寺山いこいの広場公園</v>
      </c>
      <c r="BH28" s="361" t="str">
        <f>IF((VLOOKUP($BB27,すくすくランド!$A$3:$J$33,7,FALSE))="","",(VLOOKUP($BB27,すくすくランド!$A$3:$J$33,7,FALSE)))</f>
        <v/>
      </c>
      <c r="BI28" s="319" t="str">
        <f>IF((VLOOKUP($BB27,すくすくランド!$A$3:$J$33,9,FALSE))="","",(VLOOKUP($BB27,すくすくランド!$A$3:$J$33,9,FALSE)))</f>
        <v>10:30-12:00</v>
      </c>
      <c r="BJ28" s="19" t="str">
        <f>IF((VLOOKUP($BB27,すくすくランド!$A$3:$J$33,10,FALSE))="","",(VLOOKUP($BB27,すくすくランド!$A$3:$J$33,10,FALSE)))</f>
        <v/>
      </c>
      <c r="BK28" s="235" t="s">
        <v>247</v>
      </c>
      <c r="BL28" s="214" t="s">
        <v>242</v>
      </c>
      <c r="BM28" s="247" t="s">
        <v>13</v>
      </c>
      <c r="BN28" s="272" t="str">
        <f>IF((VLOOKUP($BL27,すくすくランド!$A$3:$J58,4,FALSE))="","",(VLOOKUP($BL27,すくすくランド!$A$3:$J$33,4,FALSE)))</f>
        <v>0才　 こいのぼり製作</v>
      </c>
      <c r="BO28" s="336" t="str">
        <f>IF((VLOOKUP($BL27,すくすくランド!$A$3:$J$33,5,FALSE))="","",(VLOOKUP($BL27,すくすくランド!$A$3:$J$33,5,FALSE)))</f>
        <v>室内</v>
      </c>
      <c r="BP28" s="336" t="str">
        <f>IF((VLOOKUP($BL27,すくすくランド!$A$3:$J$33,6,FALSE))="","",(VLOOKUP($BL27,すくすくランド!$A$3:$J$33,6,FALSE)))</f>
        <v>園庭</v>
      </c>
      <c r="BQ28" s="366" t="str">
        <f>IF((VLOOKUP($BL27,すくすくランド!$A$3:$J$33,8,FALSE))="","",(VLOOKUP($BL27,すくすくランド!$A$3:$J$33,8,FALSE)))</f>
        <v/>
      </c>
      <c r="BR28" s="361" t="str">
        <f>IF((VLOOKUP($BL27,すくすくランド!$A$3:$J$33,7,FALSE))="","",(VLOOKUP($BL27,すくすくランド!$A$3:$J$33,7,FALSE)))</f>
        <v>0才</v>
      </c>
      <c r="BS28" s="319" t="str">
        <f>IF((VLOOKUP($BL27,すくすくランド!$A$3:$J$33,9,FALSE))="","",(VLOOKUP($BL27,すくすくランド!$A$3:$J$33,9,FALSE)))</f>
        <v>10:00-12:00</v>
      </c>
      <c r="BT28" s="19" t="str">
        <f>IF((VLOOKUP($BL27,すくすくランド!$A$3:$J$33,10,FALSE))="","",(VLOOKUP($BL27,すくすくランド!$A$3:$J$33,10,FALSE)))</f>
        <v/>
      </c>
      <c r="BU28" s="235" t="s">
        <v>247</v>
      </c>
      <c r="BV28" s="214"/>
      <c r="BW28" s="247"/>
      <c r="BX28" s="272"/>
      <c r="BY28" s="361"/>
      <c r="BZ28" s="361"/>
      <c r="CA28" s="366"/>
      <c r="CB28" s="361"/>
      <c r="CC28" s="319"/>
      <c r="CD28" s="19"/>
      <c r="CE28" s="235"/>
    </row>
    <row r="29" spans="3:114" ht="18" customHeight="1" thickBot="1" x14ac:dyDescent="0.2"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AH29" s="25"/>
      <c r="AI29" s="247" t="s">
        <v>379</v>
      </c>
      <c r="AJ29" s="14" t="str">
        <f>IF((VLOOKUP($AH27,スマイリィ!$A$3:$J$33,4,FALSE))="","",(VLOOKUP($AH27,スマイリィ!$A$3:$J$33,4,FALSE)))</f>
        <v>室内遊びの日</v>
      </c>
      <c r="AK29" s="250" t="str">
        <f>IF((VLOOKUP($AH27,スマイリィ!$A$3:$J$33,5,FALSE))="","",(VLOOKUP($AH27,スマイリィ!$A$3:$J$33,5,FALSE)))</f>
        <v>室内</v>
      </c>
      <c r="AL29" s="250" t="str">
        <f>IF((VLOOKUP($AH27,スマイリィ!$A$3:$J$33,6,FALSE))="","",(VLOOKUP($AH27,スマイリィ!$A$3:$J$33,6,FALSE)))</f>
        <v>園庭</v>
      </c>
      <c r="AM29" s="23" t="str">
        <f>IF((VLOOKUP($AH27,スマイリィ!$A$3:$J$33,8,FALSE))="","",(VLOOKUP($AH27,スマイリィ!$A$3:$J$33,8,FALSE)))</f>
        <v>(４組)</v>
      </c>
      <c r="AN29" s="19" t="str">
        <f>IF((VLOOKUP($AH27,スマイリィ!$A$3:$J$33,7,FALSE))="","",(VLOOKUP($AH27,スマイリィ!$A$3:$J$33,7,FALSE)))</f>
        <v/>
      </c>
      <c r="AO29" s="55" t="str">
        <f>IF((VLOOKUP($AH27,スマイリィ!$A$3:$J$33,9,FALSE))="","",(VLOOKUP($AH27,スマイリィ!$A$3:$J$33,9,FALSE)))</f>
        <v>10:00-15:00</v>
      </c>
      <c r="AP29" s="19" t="str">
        <f>IF((VLOOKUP($AH27,スマイリィ!$A$3:$J$33,10,FALSE))="","",(VLOOKUP($AH27,スマイリィ!$A$3:$J$33,10,FALSE)))</f>
        <v>予</v>
      </c>
      <c r="AQ29" s="235" t="s">
        <v>382</v>
      </c>
      <c r="AR29" s="25"/>
      <c r="AS29" s="247" t="s">
        <v>13</v>
      </c>
      <c r="AT29" s="272" t="str">
        <f>IF((VLOOKUP($AR27,スマイリィ!$A$3:$J$33,4,FALSE))="","",(VLOOKUP($AR27,スマイリィ!$A$3:$J$33,4,FALSE)))</f>
        <v>室内遊びの日</v>
      </c>
      <c r="AU29" s="336" t="str">
        <f>IF((VLOOKUP($AR27,スマイリィ!$A$3:$J$33,5,FALSE))="","",(VLOOKUP($AR27,スマイリィ!$A$3:$J$33,5,FALSE)))</f>
        <v>室内</v>
      </c>
      <c r="AV29" s="336" t="str">
        <f>IF((VLOOKUP($AR27,スマイリィ!$A$3:$J$33,6,FALSE))="","",(VLOOKUP($AR27,スマイリィ!$A$3:$J$33,6,FALSE)))</f>
        <v>園庭</v>
      </c>
      <c r="AW29" s="366" t="str">
        <f>IF((VLOOKUP($AR27,スマイリィ!$A$3:$J$33,8,FALSE))="","",(VLOOKUP($AR27,スマイリィ!$A$3:$J$33,8,FALSE)))</f>
        <v>(４組)</v>
      </c>
      <c r="AX29" s="361" t="str">
        <f>IF((VLOOKUP($AR27,スマイリィ!$A$3:$J$33,7,FALSE))="","",(VLOOKUP($AR27,スマイリィ!$A$3:$J$33,7,FALSE)))</f>
        <v/>
      </c>
      <c r="AY29" s="319" t="str">
        <f>IF((VLOOKUP($AR27,スマイリィ!$A$3:$J$33,9,FALSE))="","",(VLOOKUP($AR27,スマイリィ!$A$3:$J$33,9,FALSE)))</f>
        <v>10:00-15:00</v>
      </c>
      <c r="AZ29" s="19" t="str">
        <f>IF((VLOOKUP($AR27,スマイリィ!$A$3:$J$33,10,FALSE))="","",(VLOOKUP($AR27,スマイリィ!$A$3:$J$33,10,FALSE)))</f>
        <v>予</v>
      </c>
      <c r="BA29" s="235" t="s">
        <v>248</v>
      </c>
      <c r="BB29" s="25"/>
      <c r="BC29" s="247" t="s">
        <v>13</v>
      </c>
      <c r="BD29" s="272" t="str">
        <f>IF((VLOOKUP($BB27,スマイリィ!$A$3:$J$33,4,FALSE))="","",(VLOOKUP($BB27,スマイリィ!$A$3:$J$33,4,FALSE)))</f>
        <v>久保桃子先生のリフレッシュヨガ</v>
      </c>
      <c r="BE29" s="336" t="str">
        <f>IF((VLOOKUP($BB27,スマイリィ!$A$3:$J$33,5,FALSE))="","",(VLOOKUP($BB27,スマイリィ!$A$3:$J$33,5,FALSE)))</f>
        <v>室内</v>
      </c>
      <c r="BF29" s="336" t="str">
        <f>IF((VLOOKUP($BB27,スマイリィ!$A$3:$J$33,6,FALSE))="","",(VLOOKUP($BB27,スマイリィ!$A$3:$J$33,6,FALSE)))</f>
        <v>園庭</v>
      </c>
      <c r="BG29" s="366" t="str">
        <f>IF((VLOOKUP($BB27,スマイリィ!$A$3:$J$33,8,FALSE))="","",(VLOOKUP($BB27,スマイリィ!$A$3:$J$33,8,FALSE)))</f>
        <v>(５組)</v>
      </c>
      <c r="BH29" s="361" t="str">
        <f>IF((VLOOKUP($BB27,スマイリィ!$A$3:$J$33,7,FALSE))="","",(VLOOKUP($BB27,スマイリィ!$A$3:$J$33,7,FALSE)))</f>
        <v>１～３歳児</v>
      </c>
      <c r="BI29" s="319" t="str">
        <f>IF((VLOOKUP($BB27,スマイリィ!$A$3:$J$33,9,FALSE))="","",(VLOOKUP($BB27,スマイリィ!$A$3:$J$33,9,FALSE)))</f>
        <v>10:30-11:30</v>
      </c>
      <c r="BJ29" s="19" t="str">
        <f>IF((VLOOKUP($BB27,スマイリィ!$A$3:$J$33,10,FALSE))="","",(VLOOKUP($BB27,スマイリィ!$A$3:$J$33,10,FALSE)))</f>
        <v>予</v>
      </c>
      <c r="BK29" s="235" t="s">
        <v>248</v>
      </c>
      <c r="BL29" s="25"/>
      <c r="BM29" s="247" t="s">
        <v>13</v>
      </c>
      <c r="BN29" s="272" t="str">
        <f>IF((VLOOKUP($BL27,スマイリィ!$A$3:$J$33,4,FALSE))="","",(VLOOKUP($BL27,スマイリィ!$A$3:$J$33,4,FALSE)))</f>
        <v>久保桃子先生の初めてのピラティス</v>
      </c>
      <c r="BO29" s="336" t="str">
        <f>IF((VLOOKUP($BL27,スマイリィ!$A$3:$J$33,5,FALSE))="","",(VLOOKUP($BL27,スマイリィ!$A$3:$J$33,5,FALSE)))</f>
        <v>室内</v>
      </c>
      <c r="BP29" s="336" t="str">
        <f>IF((VLOOKUP($BL27,スマイリィ!$A$3:$J$33,6,FALSE))="","",(VLOOKUP($BL27,スマイリィ!$A$3:$J$33,6,FALSE)))</f>
        <v>園庭</v>
      </c>
      <c r="BQ29" s="366" t="str">
        <f>IF((VLOOKUP($BL27,スマイリィ!$A$3:$J$33,8,FALSE))="","",(VLOOKUP($BL27,スマイリィ!$A$3:$J$33,8,FALSE)))</f>
        <v>(５組)</v>
      </c>
      <c r="BR29" s="361" t="str">
        <f>IF((VLOOKUP($BL27,スマイリィ!$A$3:$J$33,7,FALSE))="","",(VLOOKUP($BL27,スマイリィ!$A$3:$J$33,7,FALSE)))</f>
        <v>１～３歳児</v>
      </c>
      <c r="BS29" s="319" t="str">
        <f>IF((VLOOKUP($BL27,スマイリィ!$A$3:$J$33,9,FALSE))="","",(VLOOKUP($BL27,スマイリィ!$A$3:$J$33,9,FALSE)))</f>
        <v>10:30-11:30</v>
      </c>
      <c r="BT29" s="19" t="str">
        <f>IF((VLOOKUP($BL27,スマイリィ!$A$3:$J$33,10,FALSE))="","",(VLOOKUP($BL27,スマイリィ!$A$3:$J$33,10,FALSE)))</f>
        <v>予</v>
      </c>
      <c r="BU29" s="235" t="s">
        <v>248</v>
      </c>
      <c r="BV29" s="4"/>
      <c r="BW29" s="247"/>
      <c r="BX29" s="272"/>
      <c r="BY29" s="361"/>
      <c r="BZ29" s="361"/>
      <c r="CA29" s="366"/>
      <c r="CB29" s="361"/>
      <c r="CC29" s="319"/>
      <c r="CD29" s="19"/>
      <c r="CE29" s="235"/>
      <c r="CW29" s="87"/>
      <c r="CX29" s="87"/>
      <c r="CY29" s="87"/>
      <c r="CZ29" s="87"/>
      <c r="DA29" s="87"/>
      <c r="DB29" s="87"/>
    </row>
    <row r="30" spans="3:114" ht="18" customHeight="1" thickTop="1" x14ac:dyDescent="0.15">
      <c r="C30" s="103"/>
      <c r="D30" s="103"/>
      <c r="E30" s="104"/>
      <c r="F30" s="104"/>
      <c r="G30" s="104"/>
      <c r="H30" s="104"/>
      <c r="I30" s="103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8"/>
      <c r="AH30" s="25"/>
      <c r="AI30" s="247" t="s">
        <v>379</v>
      </c>
      <c r="AJ30" s="14" t="str">
        <f>IF((VLOOKUP($AH27,すわっこ!$A$3:$J$33,4,FALSE))="","",(VLOOKUP($AH27,すわっこ!$A$3:$J$33,4,FALSE)))</f>
        <v>ほのぼのデー</v>
      </c>
      <c r="AK30" s="250" t="str">
        <f>IF((VLOOKUP($AH27,すわっこ!$A$3:$J$33,5,FALSE))="","",(VLOOKUP($AH27,すわっこ!$A$3:$J$33,5,FALSE)))</f>
        <v>室内</v>
      </c>
      <c r="AL30" s="250" t="str">
        <f>IF((VLOOKUP($AH27,すわっこ!$A$3:$J$33,6,FALSE))="","",(VLOOKUP($AH27,すわっこ!$A$3:$JJ$33,6,FALSE)))</f>
        <v>園庭</v>
      </c>
      <c r="AM30" s="23" t="str">
        <f>IF((VLOOKUP($AH27,すわっこ!$A$3:$J$33,8,FALSE))="","",(VLOOKUP($AH27,すわっこ!$A$3:$J$33,8,FALSE)))</f>
        <v/>
      </c>
      <c r="AN30" s="19" t="str">
        <f>IF((VLOOKUP($AH27,すわっこ!$A$3:$J$33,7,FALSE))="","",(VLOOKUP($AH27,すわっこ!$A$3:$J$33,7,FALSE)))</f>
        <v/>
      </c>
      <c r="AO30" s="55" t="str">
        <f>IF((VLOOKUP($AH27,すわっこ!$A$3:$J$33,9,FALSE))="","",(VLOOKUP($AH27,すわっこ!$A$3:$J$33,9,FALSE)))</f>
        <v>10:00-12:00</v>
      </c>
      <c r="AP30" s="19" t="str">
        <f>IF((VLOOKUP($AH27,すわっこ!$A$3:$J$33,10,FALSE))="","",(VLOOKUP($AH27,すわっこ!$A$3:$J$33,10,FALSE)))</f>
        <v/>
      </c>
      <c r="AQ30" s="235" t="s">
        <v>383</v>
      </c>
      <c r="AR30" s="25"/>
      <c r="AS30" s="247" t="s">
        <v>13</v>
      </c>
      <c r="AT30" s="272" t="str">
        <f>IF((VLOOKUP($AR27,すわっこ!$A$3:$J$33,4,FALSE))="","",(VLOOKUP($AR27,すわっこ!$A$3:$J$33,4,FALSE)))</f>
        <v>わらべうたあそび</v>
      </c>
      <c r="AU30" s="336" t="str">
        <f>IF((VLOOKUP($AR27,すわっこ!$A$3:$J$33,5,FALSE))="","",(VLOOKUP($AR27,すわっこ!$A$3:$J$33,5,FALSE)))</f>
        <v>室内</v>
      </c>
      <c r="AV30" s="336" t="str">
        <f>IF((VLOOKUP($AR27,すわっこ!$A$3:$J$33,6,FALSE))="","",(VLOOKUP($AR27,すわっこ!$A$3:$JJ$33,6,FALSE)))</f>
        <v>園庭</v>
      </c>
      <c r="AW30" s="366" t="str">
        <f>IF((VLOOKUP($AR27,すわっこ!$A$3:$J$33,8,FALSE))="","",(VLOOKUP($AR27,すわっこ!$A$3:$J$33,8,FALSE)))</f>
        <v/>
      </c>
      <c r="AX30" s="361" t="str">
        <f>IF((VLOOKUP($AR27,すわっこ!$A$3:$J$33,7,FALSE))="","",(VLOOKUP($AR27,すわっこ!$A$3:$J$33,7,FALSE)))</f>
        <v>1歳未満</v>
      </c>
      <c r="AY30" s="319" t="str">
        <f>IF((VLOOKUP($AR27,すわっこ!$A$3:$J$33,9,FALSE))="","",(VLOOKUP($AR27,すわっこ!$A$3:$J$33,9,FALSE)))</f>
        <v>10:30-11:30</v>
      </c>
      <c r="AZ30" s="19" t="str">
        <f>IF((VLOOKUP($AR27,すわっこ!$A$3:$J$33,10,FALSE))="","",(VLOOKUP($AR27,すわっこ!$A$3:$J$33,10,FALSE)))</f>
        <v/>
      </c>
      <c r="BA30" s="235" t="s">
        <v>249</v>
      </c>
      <c r="BB30" s="25"/>
      <c r="BC30" s="247" t="s">
        <v>13</v>
      </c>
      <c r="BD30" s="272" t="str">
        <f>IF((VLOOKUP($BB27,すわっこ!$A$3:$J$33,4,FALSE))="","",(VLOOKUP($BB27,すわっこ!$A$3:$J$33,4,FALSE)))</f>
        <v>音楽あそび</v>
      </c>
      <c r="BE30" s="336" t="str">
        <f>IF((VLOOKUP($BB27,すわっこ!$A$3:$J$33,5,FALSE))="","",(VLOOKUP($BB27,すわっこ!$A$3:$J$33,5,FALSE)))</f>
        <v>室内</v>
      </c>
      <c r="BF30" s="336" t="str">
        <f>IF((VLOOKUP($BB27,すわっこ!$A$3:$J$33,6,FALSE))="","",(VLOOKUP($BB27,すわっこ!$A$3:$JJ$33,6,FALSE)))</f>
        <v>園庭</v>
      </c>
      <c r="BG30" s="366" t="str">
        <f>IF((VLOOKUP($BB27,すわっこ!$A$3:$J$33,8,FALSE))="","",(VLOOKUP($BB27,すわっこ!$A$3:$J$33,8,FALSE)))</f>
        <v/>
      </c>
      <c r="BH30" s="361" t="str">
        <f>IF((VLOOKUP($BB27,すわっこ!$A$3:$J$33,7,FALSE))="","",(VLOOKUP($BB27,すわっこ!$A$3:$J$33,7,FALSE)))</f>
        <v>１歳以上</v>
      </c>
      <c r="BI30" s="319" t="str">
        <f>IF((VLOOKUP($BB27,すわっこ!$A$3:$J$33,9,FALSE))="","",(VLOOKUP($BB27,すわっこ!$A$3:$J$33,9,FALSE)))</f>
        <v>10:30-11:30</v>
      </c>
      <c r="BJ30" s="19" t="str">
        <f>IF((VLOOKUP($BB27,すわっこ!$A$3:$J$33,10,FALSE))="","",(VLOOKUP($BB27,すわっこ!$A$3:$J$33,10,FALSE)))</f>
        <v>予</v>
      </c>
      <c r="BK30" s="235" t="s">
        <v>249</v>
      </c>
      <c r="BL30" s="25"/>
      <c r="BM30" s="247" t="s">
        <v>13</v>
      </c>
      <c r="BN30" s="272" t="str">
        <f>IF((VLOOKUP($BL27,すわっこ!$A$3:$J$33,4,FALSE))="","",(VLOOKUP($BL27,すわっこ!$A$3:$J$33,4,FALSE)))</f>
        <v>産後ケア</v>
      </c>
      <c r="BO30" s="336" t="str">
        <f>IF((VLOOKUP($BL27,すわっこ!$A$3:$J$33,5,FALSE))="","",(VLOOKUP($BL27,すわっこ!$A$3:$J$33,5,FALSE)))</f>
        <v>室内</v>
      </c>
      <c r="BP30" s="336" t="str">
        <f>IF((VLOOKUP($BL27,すわっこ!$A$3:$J$33,6,FALSE))="","",(VLOOKUP($BL27,すわっこ!$A$3:$JJ$33,6,FALSE)))</f>
        <v>園庭</v>
      </c>
      <c r="BQ30" s="366" t="str">
        <f>IF((VLOOKUP($BL27,すわっこ!$A$3:$J$33,8,FALSE))="","",(VLOOKUP($BL27,すわっこ!$A$3:$J$33,8,FALSE)))</f>
        <v/>
      </c>
      <c r="BR30" s="361" t="str">
        <f>IF((VLOOKUP($BL27,すわっこ!$A$3:$J$33,7,FALSE))="","",(VLOOKUP($BL27,すわっこ!$A$3:$J$33,7,FALSE)))</f>
        <v/>
      </c>
      <c r="BS30" s="319" t="str">
        <f>IF((VLOOKUP($BL27,すわっこ!$A$3:$J$33,9,FALSE))="","",(VLOOKUP($BL27,すわっこ!$A$3:$J$33,9,FALSE)))</f>
        <v>9:30-12:30</v>
      </c>
      <c r="BT30" s="19" t="str">
        <f>IF((VLOOKUP($BL27,すわっこ!$A$3:$J$33,10,FALSE))="","",(VLOOKUP($BL27,すわっこ!$A$3:$J$33,10,FALSE)))</f>
        <v>予</v>
      </c>
      <c r="BU30" s="235" t="s">
        <v>249</v>
      </c>
      <c r="BV30" s="4"/>
      <c r="BW30" s="247"/>
      <c r="BX30" s="272"/>
      <c r="BY30" s="361"/>
      <c r="BZ30" s="361"/>
      <c r="CA30" s="366"/>
      <c r="CB30" s="361"/>
      <c r="CC30" s="319"/>
      <c r="CD30" s="19"/>
      <c r="CE30" s="235"/>
      <c r="CU30" s="10"/>
      <c r="CV30" s="86"/>
      <c r="CW30" s="10"/>
      <c r="CX30" s="10"/>
      <c r="CY30" s="10"/>
      <c r="CZ30" s="10"/>
      <c r="DA30" s="10"/>
      <c r="DB30" s="10"/>
      <c r="DC30" s="354"/>
      <c r="DD30" s="537" t="s">
        <v>82</v>
      </c>
      <c r="DE30" s="346" t="s">
        <v>66</v>
      </c>
      <c r="DF30" s="346"/>
      <c r="DG30" s="346"/>
      <c r="DH30" s="346"/>
      <c r="DI30" s="346"/>
      <c r="DJ30" s="347"/>
    </row>
    <row r="31" spans="3:114" ht="18" customHeight="1" x14ac:dyDescent="0.15"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AH31" s="25"/>
      <c r="AI31" s="247" t="s">
        <v>379</v>
      </c>
      <c r="AJ31" s="14" t="str">
        <f>IF((VLOOKUP($AH27,てとて!$A$3:$J$33,4,FALSE))="","",(VLOOKUP($AH27,てとて!$A$3:$J$33,4,FALSE)))</f>
        <v>電話相談</v>
      </c>
      <c r="AK31" s="250" t="str">
        <f>IF((VLOOKUP($AH27,てとて!$A$3:$J$33,5,FALSE))="","",(VLOOKUP($AH27,てとて!$A$3:$J$33,5,FALSE)))</f>
        <v/>
      </c>
      <c r="AL31" s="250" t="str">
        <f>IF((VLOOKUP($AH27,てとて!$A$3:$J$33,6,FALSE))="","",(VLOOKUP($AH27,てとて!$A$3:$J$33,6,FALSE)))</f>
        <v/>
      </c>
      <c r="AM31" s="23" t="str">
        <f>IF((VLOOKUP($AH27,てとて!$A$3:$J$33,8,FALSE))="","",(VLOOKUP($AH27,てとて!$A$3:$J$33,8,FALSE)))</f>
        <v/>
      </c>
      <c r="AN31" s="19" t="str">
        <f>IF((VLOOKUP($AH27,てとて!$A$3:$J$33,7,FALSE))="","",(VLOOKUP($AH27,てとて!$A$3:$J$33,7,FALSE)))</f>
        <v/>
      </c>
      <c r="AO31" s="55" t="str">
        <f>IF((VLOOKUP($AH27,てとて!$A$3:$J$33,9,FALSE))="","",(VLOOKUP($AH27,てとて!$A$3:$J$33,9,FALSE)))</f>
        <v>9:00-14:00</v>
      </c>
      <c r="AP31" s="19" t="str">
        <f>IF((VLOOKUP($AH27,てとて!$A$3:$J$33,10,FALSE))="","",(VLOOKUP($AH27,てとて!$A$3:$J$33,10,FALSE)))</f>
        <v/>
      </c>
      <c r="AQ31" s="235" t="s">
        <v>384</v>
      </c>
      <c r="AR31" s="25"/>
      <c r="AS31" s="247" t="s">
        <v>13</v>
      </c>
      <c r="AT31" s="272" t="str">
        <f>IF((VLOOKUP($AR27,てとて!$A$3:$J$33,4,FALSE))="","",(VLOOKUP($AR27,てとて!$A$3:$J$33,4,FALSE)))</f>
        <v>大きくなったかな？</v>
      </c>
      <c r="AU31" s="336" t="str">
        <f>IF((VLOOKUP($AR27,てとて!$A$3:$J$33,5,FALSE))="","",(VLOOKUP($AR27,てとて!$A$3:$J$33,5,FALSE)))</f>
        <v>室内</v>
      </c>
      <c r="AV31" s="336" t="str">
        <f>IF((VLOOKUP($AR27,てとて!$A$3:$J$33,6,FALSE))="","",(VLOOKUP($AR27,てとて!$A$3:$J$33,6,FALSE)))</f>
        <v>園庭</v>
      </c>
      <c r="AW31" s="366" t="str">
        <f>IF((VLOOKUP($AR27,てとて!$A$3:$J$33,8,FALSE))="","",(VLOOKUP($AR27,てとて!$A$3:$J$33,8,FALSE)))</f>
        <v>川内すわSECOND</v>
      </c>
      <c r="AX31" s="361" t="str">
        <f>IF((VLOOKUP($AR27,てとて!$A$3:$J$33,7,FALSE))="","",(VLOOKUP($AR27,てとて!$A$3:$J$33,7,FALSE)))</f>
        <v/>
      </c>
      <c r="AY31" s="319" t="str">
        <f>IF((VLOOKUP($AR27,てとて!$A$3:$J$33,9,FALSE))="","",(VLOOKUP($AR27,てとて!$A$3:$J$33,9,FALSE)))</f>
        <v>10:30-12:00</v>
      </c>
      <c r="AZ31" s="19" t="str">
        <f>IF((VLOOKUP($AR27,てとて!$A$3:$J$33,10,FALSE))="","",(VLOOKUP($AR27,てとて!$A$3:$J$33,10,FALSE)))</f>
        <v>予</v>
      </c>
      <c r="BA31" s="235" t="s">
        <v>167</v>
      </c>
      <c r="BB31" s="25"/>
      <c r="BC31" s="247" t="s">
        <v>13</v>
      </c>
      <c r="BD31" s="272" t="str">
        <f>IF((VLOOKUP($BB27,てとて!$A$3:$J$33,4,FALSE))="","",(VLOOKUP($BB27,てとて!$A$3:$J$33,4,FALSE)))</f>
        <v>ベビーマッサージ</v>
      </c>
      <c r="BE31" s="336" t="str">
        <f>IF((VLOOKUP($BB27,てとて!$A$3:$J$33,5,FALSE))="","",(VLOOKUP($BB27,てとて!$A$3:$J$33,5,FALSE)))</f>
        <v>室内</v>
      </c>
      <c r="BF31" s="336" t="str">
        <f>IF((VLOOKUP($BB27,てとて!$A$3:$J$33,6,FALSE))="","",(VLOOKUP($BB27,てとて!$A$3:$J$33,6,FALSE)))</f>
        <v>園庭</v>
      </c>
      <c r="BG31" s="366" t="str">
        <f>IF((VLOOKUP($BB27,てとて!$A$3:$J$33,8,FALSE))="","",(VLOOKUP($BB27,てとて!$A$3:$J$33,8,FALSE)))</f>
        <v>川内すわSECOND</v>
      </c>
      <c r="BH31" s="361" t="str">
        <f>IF((VLOOKUP($BB27,てとて!$A$3:$J$33,7,FALSE))="","",(VLOOKUP($BB27,てとて!$A$3:$J$33,7,FALSE)))</f>
        <v>0～12カ月</v>
      </c>
      <c r="BI31" s="319" t="str">
        <f>IF((VLOOKUP($BB27,てとて!$A$3:$J$33,9,FALSE))="","",(VLOOKUP($BB27,てとて!$A$3:$J$33,9,FALSE)))</f>
        <v>10:30-12:00</v>
      </c>
      <c r="BJ31" s="19" t="str">
        <f>IF((VLOOKUP($BB27,てとて!$A$3:$J$33,10,FALSE))="","",(VLOOKUP($BB27,てとて!$A$3:$J$33,10,FALSE)))</f>
        <v>予</v>
      </c>
      <c r="BK31" s="235" t="s">
        <v>167</v>
      </c>
      <c r="BL31" s="25"/>
      <c r="BM31" s="247" t="s">
        <v>13</v>
      </c>
      <c r="BN31" s="272" t="str">
        <f>IF((VLOOKUP($BL27,てとて!$A$3:$J$33,4,FALSE))="","",(VLOOKUP($BL27,てとて!$A$3:$J$33,4,FALSE)))</f>
        <v>えほんうたあそび</v>
      </c>
      <c r="BO31" s="336" t="str">
        <f>IF((VLOOKUP($BL27,てとて!$A$3:$J$33,5,FALSE))="","",(VLOOKUP($BL27,てとて!$A$3:$J$33,5,FALSE)))</f>
        <v>室内</v>
      </c>
      <c r="BP31" s="336" t="str">
        <f>IF((VLOOKUP($BL27,てとて!$A$3:$J$33,6,FALSE))="","",(VLOOKUP($BL27,てとて!$A$3:$J$33,6,FALSE)))</f>
        <v>園庭</v>
      </c>
      <c r="BQ31" s="367" t="str">
        <f>IF((VLOOKUP($BL27,てとて!$A$3:$J$33,8,FALSE))="","",(VLOOKUP($BL27,てとて!$A$3:$J$33,8,FALSE)))</f>
        <v>川内すわSECOND</v>
      </c>
      <c r="BR31" s="366" t="str">
        <f>IF((VLOOKUP($BL27,てとて!$A$3:$J$33,7,FALSE))="","",(VLOOKUP($BL27,てとて!$A$3:$J$33,7,FALSE)))</f>
        <v/>
      </c>
      <c r="BS31" s="319" t="str">
        <f>IF((VLOOKUP($BL27,てとて!$A$3:$J$33,9,FALSE))="","",(VLOOKUP($BL27,てとて!$A$3:$J$33,9,FALSE)))</f>
        <v>10:30-12:00</v>
      </c>
      <c r="BT31" s="19" t="str">
        <f>IF((VLOOKUP($BL27,てとて!$A$3:$J$33,10,FALSE))="","",(VLOOKUP($BL27,てとて!$A$3:$J$33,10,FALSE)))</f>
        <v>予</v>
      </c>
      <c r="BU31" s="235" t="s">
        <v>167</v>
      </c>
      <c r="BV31" s="4"/>
      <c r="BW31" s="247"/>
      <c r="BX31" s="272"/>
      <c r="BY31" s="361"/>
      <c r="BZ31" s="361"/>
      <c r="CA31" s="366"/>
      <c r="CB31" s="361"/>
      <c r="CC31" s="319"/>
      <c r="CD31" s="19"/>
      <c r="CE31" s="235"/>
      <c r="CU31" s="10"/>
      <c r="CV31" s="86"/>
      <c r="CW31" s="10"/>
      <c r="CX31" s="10"/>
      <c r="CY31" s="10"/>
      <c r="CZ31" s="10"/>
      <c r="DA31" s="10"/>
      <c r="DB31" s="10"/>
      <c r="DC31" s="355"/>
      <c r="DD31" s="538"/>
      <c r="DE31" s="75" t="s">
        <v>67</v>
      </c>
      <c r="DF31" s="75"/>
      <c r="DG31" s="75"/>
      <c r="DH31" s="75"/>
      <c r="DI31" s="75"/>
      <c r="DJ31" s="348"/>
    </row>
    <row r="32" spans="3:114" ht="18" customHeight="1" x14ac:dyDescent="0.15">
      <c r="C32" s="103"/>
      <c r="D32" s="103"/>
      <c r="E32" s="104"/>
      <c r="F32" s="104"/>
      <c r="G32" s="104"/>
      <c r="H32" s="104"/>
      <c r="I32" s="104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8"/>
      <c r="AH32" s="25"/>
      <c r="AI32" s="247" t="s">
        <v>379</v>
      </c>
      <c r="AJ32" s="14" t="str">
        <f>IF((VLOOKUP($AH27,ぱぴぃら!$A$3:$J$33,4,FALSE))="","",(VLOOKUP($AH27,ぱぴぃら!$A$3:$J$33,4,FALSE)))</f>
        <v>竹の子みぃつけた/電話相談</v>
      </c>
      <c r="AK32" s="250" t="str">
        <f>IF((VLOOKUP($AH27,ぱぴぃら!$A$3:$J$33,5,FALSE))="","",(VLOOKUP($AH27,ぱぴぃら!$A$3:$J$33,5,FALSE)))</f>
        <v/>
      </c>
      <c r="AL32" s="250" t="str">
        <f>IF((VLOOKUP($AH27,ぱぴぃら!$A$3:$J$33,6,FALSE))="","",(VLOOKUP($AH27,ぱぴぃら!$A$3:$J$33,6,FALSE)))</f>
        <v/>
      </c>
      <c r="AM32" s="23" t="str">
        <f>IF((VLOOKUP($AH27,ぱぴぃら!$A$3:$J$33,8,FALSE))="","",(VLOOKUP($AH27,ぱぴぃら!$A$3:$J$33,8,FALSE)))</f>
        <v/>
      </c>
      <c r="AN32" s="19" t="str">
        <f>IF((VLOOKUP($AH27,ぱぴぃら!$A$3:$J$33,7,FALSE))="","",(VLOOKUP($AH27,ぱぴぃら!$A$3:$J$33,7,FALSE)))</f>
        <v/>
      </c>
      <c r="AO32" s="55" t="str">
        <f>IF((VLOOKUP($AH27,ぱぴぃら!$A$3:$J$33,9,FALSE))="","",(VLOOKUP($AH27,ぱぴぃら!$A$3:$J$33,9,FALSE)))</f>
        <v>9:50-12:00</v>
      </c>
      <c r="AP32" s="19" t="str">
        <f>IF((VLOOKUP($AH27,ぱぴぃら!$A$3:$J$33,10,FALSE))="","",(VLOOKUP($AH27,ぱぴぃら!$A$3:$J$33,10,FALSE)))</f>
        <v>予</v>
      </c>
      <c r="AQ32" s="235" t="s">
        <v>385</v>
      </c>
      <c r="AR32" s="25"/>
      <c r="AS32" s="247" t="s">
        <v>13</v>
      </c>
      <c r="AT32" s="272" t="str">
        <f>IF((VLOOKUP($AR27,ぱぴぃら!$A$3:$J$33,4,FALSE))="","",(VLOOKUP($AR27,ぱぴぃら!$A$3:$J$33,4,FALSE)))</f>
        <v>園庭室内開放</v>
      </c>
      <c r="AU32" s="336" t="str">
        <f>IF((VLOOKUP($AR27,ぱぴぃら!$A$3:$J$33,5,FALSE))="","",(VLOOKUP($AR27,ぱぴぃら!$A$3:$J$33,5,FALSE)))</f>
        <v>室内</v>
      </c>
      <c r="AV32" s="336" t="str">
        <f>IF((VLOOKUP($AR27,ぱぴぃら!$A$3:$J$33,6,FALSE))="","",(VLOOKUP($AR27,ぱぴぃら!$A$3:$J$33,6,FALSE)))</f>
        <v>園庭</v>
      </c>
      <c r="AW32" s="366" t="str">
        <f>IF((VLOOKUP($AR27,ぱぴぃら!$A$3:$J$33,8,FALSE))="","",(VLOOKUP($AR27,ぱぴぃら!$A$3:$J$33,8,FALSE)))</f>
        <v/>
      </c>
      <c r="AX32" s="361" t="str">
        <f>IF((VLOOKUP($AR27,ぱぴぃら!$A$3:$J$33,7,FALSE))="","",(VLOOKUP($AR27,ぱぴぃら!$A$3:$J$33,7,FALSE)))</f>
        <v/>
      </c>
      <c r="AY32" s="319" t="str">
        <f>IF((VLOOKUP($AR27,ぱぴぃら!$A$3:$J$33,9,FALSE))="","",(VLOOKUP($AR27,ぱぴぃら!$A$3:$J$33,9,FALSE)))</f>
        <v>9:00-15:00</v>
      </c>
      <c r="AZ32" s="19" t="str">
        <f>IF((VLOOKUP($AR27,ぱぴぃら!$A$3:$J$33,10,FALSE))="","",(VLOOKUP($AR27,ぱぴぃら!$A$3:$J$33,10,FALSE)))</f>
        <v>予</v>
      </c>
      <c r="BA32" s="235" t="s">
        <v>250</v>
      </c>
      <c r="BB32" s="25"/>
      <c r="BC32" s="247" t="s">
        <v>13</v>
      </c>
      <c r="BD32" s="272" t="str">
        <f>IF((VLOOKUP($BB27,ぱぴぃら!$A$3:$J$33,4,FALSE))="","",(VLOOKUP($BB27,ぱぴぃら!$A$3:$J$33,4,FALSE)))</f>
        <v>園庭室内開放</v>
      </c>
      <c r="BE32" s="336" t="str">
        <f>IF((VLOOKUP($BB27,ぱぴぃら!$A$3:$J$33,5,FALSE))="","",(VLOOKUP($BB27,ぱぴぃら!$A$3:$J$33,5,FALSE)))</f>
        <v>室内</v>
      </c>
      <c r="BF32" s="336" t="str">
        <f>IF((VLOOKUP($BB27,ぱぴぃら!$A$3:$J$33,6,FALSE))="","",(VLOOKUP($BB27,ぱぴぃら!$A$3:$J$33,6,FALSE)))</f>
        <v>園庭</v>
      </c>
      <c r="BG32" s="366" t="str">
        <f>IF((VLOOKUP($BB27,ぱぴぃら!$A$3:$J$33,8,FALSE))="","",(VLOOKUP($BB27,ぱぴぃら!$A$3:$J$33,8,FALSE)))</f>
        <v/>
      </c>
      <c r="BH32" s="361" t="str">
        <f>IF((VLOOKUP($BB27,ぱぴぃら!$A$3:$J$33,7,FALSE))="","",(VLOOKUP($BB27,ぱぴぃら!$A$3:$J$33,7,FALSE)))</f>
        <v/>
      </c>
      <c r="BI32" s="319" t="str">
        <f>IF((VLOOKUP($BB27,ぱぴぃら!$A$3:$J$33,9,FALSE))="","",(VLOOKUP($BB27,ぱぴぃら!$A$3:$J$33,9,FALSE)))</f>
        <v>9:00-15:00</v>
      </c>
      <c r="BJ32" s="19" t="str">
        <f>IF((VLOOKUP($BB27,ぱぴぃら!$A$3:$J$33,10,FALSE))="","",(VLOOKUP($BB27,ぱぴぃら!$A$3:$J$33,10,FALSE)))</f>
        <v>予</v>
      </c>
      <c r="BK32" s="235" t="s">
        <v>250</v>
      </c>
      <c r="BL32" s="25"/>
      <c r="BM32" s="247" t="s">
        <v>13</v>
      </c>
      <c r="BN32" s="272" t="str">
        <f>IF((VLOOKUP($BL27,ぱぴぃら!$A$3:$J$33,4,FALSE))="","",(VLOOKUP($BL27,ぱぴぃら!$A$3:$J$33,4,FALSE)))</f>
        <v>園庭室内開放</v>
      </c>
      <c r="BO32" s="336" t="str">
        <f>IF((VLOOKUP($BL27,ぱぴぃら!$A$3:$J$33,5,FALSE))="","",(VLOOKUP($BL27,ぱぴぃら!$A$3:$J$33,5,FALSE)))</f>
        <v>室内</v>
      </c>
      <c r="BP32" s="336" t="str">
        <f>IF((VLOOKUP($BL27,ぱぴぃら!$A$3:$J$33,6,FALSE))="","",(VLOOKUP($BL27,ぱぴぃら!$A$3:$J$33,6,FALSE)))</f>
        <v>園庭</v>
      </c>
      <c r="BQ32" s="366" t="str">
        <f>IF((VLOOKUP($BL27,ぱぴぃら!$A$3:$J$33,8,FALSE))="","",(VLOOKUP($BL27,ぱぴぃら!$A$3:$J$33,8,FALSE)))</f>
        <v/>
      </c>
      <c r="BR32" s="361" t="str">
        <f>IF((VLOOKUP($BL27,ぱぴぃら!$A$3:$J$33,7,FALSE))="","",(VLOOKUP($BL27,ぱぴぃら!$A$3:$J$33,7,FALSE)))</f>
        <v/>
      </c>
      <c r="BS32" s="319" t="str">
        <f>IF((VLOOKUP($BL27,ぱぴぃら!$A$3:$J$33,9,FALSE))="","",(VLOOKUP($BL27,ぱぴぃら!$A$3:$J$33,9,FALSE)))</f>
        <v>9:00-15:00</v>
      </c>
      <c r="BT32" s="19" t="str">
        <f>IF((VLOOKUP($BL27,ぱぴぃら!$A$3:$J$33,10,FALSE))="","",(VLOOKUP($BL27,ぱぴぃら!$A$3:$J$33,10,FALSE)))</f>
        <v>予</v>
      </c>
      <c r="BU32" s="235" t="s">
        <v>250</v>
      </c>
      <c r="BV32" s="4"/>
      <c r="BW32" s="247"/>
      <c r="BX32" s="272"/>
      <c r="BY32" s="361"/>
      <c r="BZ32" s="361"/>
      <c r="CA32" s="366"/>
      <c r="CB32" s="361"/>
      <c r="CC32" s="319"/>
      <c r="CD32" s="19"/>
      <c r="CE32" s="235"/>
      <c r="CU32" s="86"/>
      <c r="CV32" s="86"/>
      <c r="CW32" s="10"/>
      <c r="CX32" s="10"/>
      <c r="CY32" s="10"/>
      <c r="CZ32" s="10"/>
      <c r="DA32" s="10"/>
      <c r="DB32" s="10"/>
      <c r="DC32" s="540" t="s">
        <v>68</v>
      </c>
      <c r="DD32" s="539"/>
      <c r="DE32" s="76" t="s">
        <v>69</v>
      </c>
      <c r="DF32" s="76"/>
      <c r="DG32" s="76"/>
      <c r="DH32" s="76"/>
      <c r="DI32" s="76"/>
      <c r="DJ32" s="349"/>
    </row>
    <row r="33" spans="2:114" ht="18" customHeight="1" x14ac:dyDescent="0.15">
      <c r="B33" s="8"/>
      <c r="AH33" s="25"/>
      <c r="AI33" s="247" t="s">
        <v>379</v>
      </c>
      <c r="AJ33" s="14" t="str">
        <f>IF((VLOOKUP($AH27,ほっとランド!$A$3:$J$33,4,FALSE))="","",(VLOOKUP($AH27,ほっとランド!$A$3:$J$33,4,FALSE)))</f>
        <v>電話・メール相談　園庭開放</v>
      </c>
      <c r="AK33" s="250" t="str">
        <f>IF((VLOOKUP($AH27,ほっとランド!$A$3:$J$33,5,FALSE))="","",(VLOOKUP($AH27,ほっとランド!$A$3:$J$33,5,FALSE)))</f>
        <v/>
      </c>
      <c r="AL33" s="250" t="str">
        <f>IF((VLOOKUP($AH27,ほっとランド!$A$3:$J$33,6,FALSE))="","",(VLOOKUP($AH27,ほっとランド!$A$3:$J$33,6,FALSE)))</f>
        <v>園庭</v>
      </c>
      <c r="AM33" s="23" t="str">
        <f>IF((VLOOKUP($AH27,ほっとランド!$A$3:$J$33,8,FALSE))="","",(VLOOKUP($AH27,ほっとランド!$A$3:$J$33,8,FALSE)))</f>
        <v/>
      </c>
      <c r="AN33" s="19" t="str">
        <f>IF((VLOOKUP($AH27,ほっとランド!$A$3:$J$33,7,FALSE))="","",(VLOOKUP($AH27,ほっとランド!$A$3:$J$33,7,FALSE)))</f>
        <v/>
      </c>
      <c r="AO33" s="55" t="str">
        <f>IF((VLOOKUP($AH27,ほっとランド!$A$3:$J$33,9,FALSE))="","",(VLOOKUP($AH27,ほっとランド!$A$3:$J$33,9,FALSE)))</f>
        <v>9:30-15:00</v>
      </c>
      <c r="AP33" s="19" t="str">
        <f>IF((VLOOKUP($AH27,ほっとランド!$A$3:$J$33,10,FALSE))="","",(VLOOKUP($AH27,ほっとランド!$A$3:$J$33,10,FALSE)))</f>
        <v/>
      </c>
      <c r="AQ33" s="235" t="s">
        <v>386</v>
      </c>
      <c r="AR33" s="25"/>
      <c r="AS33" s="247" t="s">
        <v>13</v>
      </c>
      <c r="AT33" s="272" t="str">
        <f>IF((VLOOKUP($AR27,ほっとランド!$A$3:$J$33,4,FALSE))="","",(VLOOKUP($AR27,ほっとランド!$A$3:$J$33,4,FALSE)))</f>
        <v>ゆっくり遊ぼう</v>
      </c>
      <c r="AU33" s="336" t="str">
        <f>IF((VLOOKUP($AR27,ほっとランド!$A$3:$J$33,5,FALSE))="","",(VLOOKUP($AR27,ほっとランド!$A$3:$J$33,5,FALSE)))</f>
        <v>室内</v>
      </c>
      <c r="AV33" s="336" t="str">
        <f>IF((VLOOKUP($AR27,ほっとランド!$A$3:$J$33,6,FALSE))="","",(VLOOKUP($AR27,ほっとランド!$A$3:$J$33,6,FALSE)))</f>
        <v>園庭</v>
      </c>
      <c r="AW33" s="366" t="str">
        <f>IF((VLOOKUP($AR27,ほっとランド!$A$3:$J$33,8,FALSE))="","",(VLOOKUP($AR27,ほっとランド!$A$3:$J$33,8,FALSE)))</f>
        <v/>
      </c>
      <c r="AX33" s="361" t="str">
        <f>IF((VLOOKUP($AR27,ほっとランド!$A$3:$J$33,7,FALSE))="","",(VLOOKUP($AR27,ほっとランド!$A$3:$J$33,7,FALSE)))</f>
        <v/>
      </c>
      <c r="AY33" s="319" t="str">
        <f>IF((VLOOKUP($AR27,ほっとランド!$A$3:$J$33,9,FALSE))="","",(VLOOKUP($AR27,ほっとランド!$A$3:$J$33,9,FALSE)))</f>
        <v>10:00-12:00</v>
      </c>
      <c r="AZ33" s="19" t="str">
        <f>IF((VLOOKUP($AR27,ほっとランド!$A$3:$J$33,10,FALSE))="","",(VLOOKUP($AR27,ほっとランド!$A$3:$J$33,10,FALSE)))</f>
        <v/>
      </c>
      <c r="BA33" s="235" t="s">
        <v>251</v>
      </c>
      <c r="BB33" s="25"/>
      <c r="BC33" s="247" t="s">
        <v>13</v>
      </c>
      <c r="BD33" s="272" t="str">
        <f>IF((VLOOKUP($BB27,ほっとランド!$A$3:$J$33,4,FALSE))="","",(VLOOKUP($BB27,ほっとランド!$A$3:$J$33,4,FALSE)))</f>
        <v>ゆっくり遊ぼう</v>
      </c>
      <c r="BE33" s="336" t="str">
        <f>IF((VLOOKUP($BB27,ほっとランド!$A$3:$J$33,5,FALSE))="","",(VLOOKUP($BB27,ほっとランド!$A$3:$J$33,5,FALSE)))</f>
        <v>室内</v>
      </c>
      <c r="BF33" s="336" t="str">
        <f>IF((VLOOKUP($BB27,ほっとランド!$A$3:$J$33,6,FALSE))="","",(VLOOKUP($BB27,ほっとランド!$A$3:$J$33,6,FALSE)))</f>
        <v>園庭</v>
      </c>
      <c r="BG33" s="366" t="str">
        <f>IF((VLOOKUP($BB27,ほっとランド!$A$3:$J$33,8,FALSE))="","",(VLOOKUP($BB27,ほっとランド!$A$3:$J$33,8,FALSE)))</f>
        <v/>
      </c>
      <c r="BH33" s="361" t="str">
        <f>IF((VLOOKUP($BB27,ほっとランド!$A$3:$J$33,7,FALSE))="","",(VLOOKUP($BB27,ほっとランド!$A$3:$J$33,7,FALSE)))</f>
        <v/>
      </c>
      <c r="BI33" s="319" t="str">
        <f>IF((VLOOKUP($BB27,ほっとランド!$A$3:$J$33,9,FALSE))="","",(VLOOKUP($BB27,ほっとランド!$A$3:$J$33,9,FALSE)))</f>
        <v>10:00-12:00</v>
      </c>
      <c r="BJ33" s="19" t="str">
        <f>IF((VLOOKUP($BB27,ほっとランド!$A$3:$J$33,10,FALSE))="","",(VLOOKUP($BB27,ほっとランド!$A$3:$J$33,10,FALSE)))</f>
        <v/>
      </c>
      <c r="BK33" s="235" t="s">
        <v>251</v>
      </c>
      <c r="BL33" s="25"/>
      <c r="BM33" s="247" t="s">
        <v>13</v>
      </c>
      <c r="BN33" s="272" t="str">
        <f>IF((VLOOKUP($BL27,ほっとランド!$A$3:$J$33,4,FALSE))="","",(VLOOKUP($BL27,ほっとランド!$A$3:$J$33,4,FALSE)))</f>
        <v>牛乳パック椅子作り</v>
      </c>
      <c r="BO33" s="336" t="str">
        <f>IF((VLOOKUP($BL27,ほっとランド!$A$3:$J$33,5,FALSE))="","",(VLOOKUP($BL27,ほっとランド!$A$3:$J$33,5,FALSE)))</f>
        <v/>
      </c>
      <c r="BP33" s="336" t="str">
        <f>IF((VLOOKUP($BL27,ほっとランド!$A$3:$J$33,6,FALSE))="","",(VLOOKUP($BL27,ほっとランド!$A$3:$J$33,6,FALSE)))</f>
        <v>園庭</v>
      </c>
      <c r="BQ33" s="366" t="str">
        <f>IF((VLOOKUP($BL27,ほっとランド!$A$3:$J$33,8,FALSE))="","",(VLOOKUP($BL27,ほっとランド!$A$3:$J$33,8,FALSE)))</f>
        <v/>
      </c>
      <c r="BR33" s="361" t="str">
        <f>IF((VLOOKUP($BL27,ほっとランド!$A$3:$J$33,7,FALSE))="","",(VLOOKUP($BL27,ほっとランド!$A$3:$J$33,7,FALSE)))</f>
        <v/>
      </c>
      <c r="BS33" s="319" t="str">
        <f>IF((VLOOKUP($BL27,ほっとランド!$A$3:$J$33,9,FALSE))="","",(VLOOKUP($BL27,ほっとランド!$A$3:$J$33,9,FALSE)))</f>
        <v>10:00-12:00</v>
      </c>
      <c r="BT33" s="19" t="str">
        <f>IF((VLOOKUP($BL27,ほっとランド!$A$3:$J$33,10,FALSE))="","",(VLOOKUP($BL27,ほっとランド!$A$3:$J$33,10,FALSE)))</f>
        <v>予</v>
      </c>
      <c r="BU33" s="235" t="s">
        <v>251</v>
      </c>
      <c r="BV33" s="4"/>
      <c r="BW33" s="247"/>
      <c r="BX33" s="272"/>
      <c r="BY33" s="361"/>
      <c r="BZ33" s="361"/>
      <c r="CA33" s="366"/>
      <c r="CB33" s="361"/>
      <c r="CC33" s="319"/>
      <c r="CD33" s="19"/>
      <c r="CE33" s="235"/>
      <c r="CU33" s="86"/>
      <c r="CV33" s="86"/>
      <c r="CW33" s="10"/>
      <c r="CX33" s="10"/>
      <c r="CY33" s="10"/>
      <c r="CZ33" s="10"/>
      <c r="DA33" s="10"/>
      <c r="DB33" s="10"/>
      <c r="DC33" s="540"/>
      <c r="DD33" s="541" t="s">
        <v>70</v>
      </c>
      <c r="DE33" s="75" t="s">
        <v>86</v>
      </c>
      <c r="DF33" s="75"/>
      <c r="DG33" s="75"/>
      <c r="DH33" s="75"/>
      <c r="DI33" s="75"/>
      <c r="DJ33" s="348"/>
    </row>
    <row r="34" spans="2:114" ht="18" customHeight="1" x14ac:dyDescent="0.15"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X34" s="60"/>
      <c r="Y34" s="60"/>
      <c r="Z34" s="60"/>
      <c r="AA34" s="60"/>
      <c r="AB34" s="60"/>
      <c r="AC34" s="60"/>
      <c r="AD34" s="60"/>
      <c r="AE34" s="60"/>
      <c r="AF34" s="60"/>
      <c r="AH34" s="25"/>
      <c r="AI34" s="247" t="s">
        <v>379</v>
      </c>
      <c r="AJ34" s="14" t="str">
        <f>IF((VLOOKUP($AH27,ぽけっと!$A$3:$J$33,4,FALSE))="","",(VLOOKUP($AH27,ぽけっと!$A$3:$J$33,4,FALSE)))</f>
        <v>室内開放</v>
      </c>
      <c r="AK34" s="250" t="str">
        <f>IF((VLOOKUP($AH27,ぽけっと!$A$3:$J$33,5,FALSE))="","",(VLOOKUP($AH27,ぽけっと!$A$3:$J$33,5,FALSE)))</f>
        <v/>
      </c>
      <c r="AL34" s="250" t="str">
        <f>IF((VLOOKUP($AH27,ぽけっと!$A$3:$J$33,6,FALSE))="","",(VLOOKUP($AH27,ぽけっと!$A$3:$J$33,6,FALSE)))</f>
        <v/>
      </c>
      <c r="AM34" s="23" t="str">
        <f>IF((VLOOKUP($AH27,ぽけっと!$A$3:$J$33,8,FALSE))="","",(VLOOKUP($AH27,ぽけっと!$A$3:$J$33,8,FALSE)))</f>
        <v/>
      </c>
      <c r="AN34" s="19" t="str">
        <f>IF((VLOOKUP($AH27,ぽけっと!$A$3:$J$33,7,FALSE))="","",(VLOOKUP($AH27,ぽけっと!$A$3:$J$33,7,FALSE)))</f>
        <v/>
      </c>
      <c r="AO34" s="55" t="str">
        <f>IF((VLOOKUP($AH27,ぽけっと!$A$3:$J$33,9,FALSE))="","",(VLOOKUP($AH27,ぽけっと!$A$3:$J$33,9,FALSE)))</f>
        <v>9:00-14:00</v>
      </c>
      <c r="AP34" s="19" t="str">
        <f>IF((VLOOKUP($AH27,ぽけっと!$A$3:$J$33,10,FALSE))="","",(VLOOKUP($AH27,ぽけっと!$A$3:$J$33,10,FALSE)))</f>
        <v/>
      </c>
      <c r="AQ34" s="235" t="s">
        <v>387</v>
      </c>
      <c r="AR34" s="25"/>
      <c r="AS34" s="247" t="s">
        <v>13</v>
      </c>
      <c r="AT34" s="272" t="str">
        <f>IF((VLOOKUP($AR27,ぽけっと!$A$3:$J$33,4,FALSE))="","",(VLOOKUP($AR27,ぽけっと!$A$3:$J$33,4,FALSE)))</f>
        <v>ことばのじかん</v>
      </c>
      <c r="AU34" s="336" t="str">
        <f>IF((VLOOKUP($AR27,ぽけっと!$A$3:$J$33,5,FALSE))="","",(VLOOKUP($AR27,ぽけっと!$A$3:$J$33,5,FALSE)))</f>
        <v>室内</v>
      </c>
      <c r="AV34" s="336" t="str">
        <f>IF((VLOOKUP($AR27,ぽけっと!$A$3:$J$33,6,FALSE))="","",(VLOOKUP($AR27,ぽけっと!$A$3:$J$33,6,FALSE)))</f>
        <v/>
      </c>
      <c r="AW34" s="366" t="str">
        <f>IF((VLOOKUP($AR27,ぽけっと!$A$3:$J$33,8,FALSE))="","",(VLOOKUP($AR27,ぽけっと!$A$3:$J$33,8,FALSE)))</f>
        <v>（２組）</v>
      </c>
      <c r="AX34" s="361" t="str">
        <f>IF((VLOOKUP($AR27,ぽけっと!$A$3:$J$33,7,FALSE))="","",(VLOOKUP($AR27,ぽけっと!$A$3:$J$33,7,FALSE)))</f>
        <v/>
      </c>
      <c r="AY34" s="319" t="str">
        <f>IF((VLOOKUP($AR27,ぽけっと!$A$3:$J$33,9,FALSE))="","",(VLOOKUP($AR27,ぽけっと!$A$3:$J$33,9,FALSE)))</f>
        <v>13:00-14:00</v>
      </c>
      <c r="AZ34" s="19" t="str">
        <f>IF((VLOOKUP($AR27,ぽけっと!$A$3:$J$33,10,FALSE))="","",(VLOOKUP($AR27,ぽけっと!$A$3:$J$33,10,FALSE)))</f>
        <v>予</v>
      </c>
      <c r="BA34" s="235" t="s">
        <v>252</v>
      </c>
      <c r="BB34" s="25"/>
      <c r="BC34" s="247" t="s">
        <v>13</v>
      </c>
      <c r="BD34" s="272" t="str">
        <f>IF((VLOOKUP($BB27,ぽけっと!$A$3:$J$33,4,FALSE))="","",(VLOOKUP($BB27,ぽけっと!$A$3:$J$33,4,FALSE)))</f>
        <v>コスモスデー（37歳以上のママ限定）</v>
      </c>
      <c r="BE34" s="336" t="str">
        <f>IF((VLOOKUP($BB27,ぽけっと!$A$3:$J$33,5,FALSE))="","",(VLOOKUP($BB27,ぽけっと!$A$3:$J$33,5,FALSE)))</f>
        <v/>
      </c>
      <c r="BF34" s="336" t="str">
        <f>IF((VLOOKUP($BB27,ぽけっと!$A$3:$J$33,6,FALSE))="","",(VLOOKUP($BB27,ぽけっと!$A$3:$J$33,6,FALSE)))</f>
        <v/>
      </c>
      <c r="BG34" s="366" t="str">
        <f>IF((VLOOKUP($BB27,ぽけっと!$A$3:$J$33,8,FALSE))="","",(VLOOKUP($BB27,ぽけっと!$A$3:$J$33,8,FALSE)))</f>
        <v/>
      </c>
      <c r="BH34" s="361" t="str">
        <f>IF((VLOOKUP($BB27,ぽけっと!$A$3:$J$33,7,FALSE))="","",(VLOOKUP($BB27,ぽけっと!$A$3:$J$33,7,FALSE)))</f>
        <v/>
      </c>
      <c r="BI34" s="319" t="str">
        <f>IF((VLOOKUP($BB27,ぽけっと!$A$3:$J$33,9,FALSE))="","",(VLOOKUP($BB27,ぽけっと!$A$3:$J$33,9,FALSE)))</f>
        <v>9:00-14:00</v>
      </c>
      <c r="BJ34" s="19" t="str">
        <f>IF((VLOOKUP($BB27,ぽけっと!$A$3:$J$33,10,FALSE))="","",(VLOOKUP($BB27,ぽけっと!$A$3:$J$33,10,FALSE)))</f>
        <v/>
      </c>
      <c r="BK34" s="235" t="s">
        <v>252</v>
      </c>
      <c r="BL34" s="25"/>
      <c r="BM34" s="247" t="s">
        <v>13</v>
      </c>
      <c r="BN34" s="272" t="str">
        <f>IF((VLOOKUP($BL27,ぽけっと!$A$3:$J$33,4,FALSE))="","",(VLOOKUP($BL27,ぽけっと!$A$3:$J$33,4,FALSE)))</f>
        <v>新規さんいらっしゃい</v>
      </c>
      <c r="BO34" s="336" t="str">
        <f>IF((VLOOKUP($BL27,ぽけっと!$A$3:$J$33,5,FALSE))="","",(VLOOKUP($BL27,ぽけっと!$A$3:$J$33,5,FALSE)))</f>
        <v/>
      </c>
      <c r="BP34" s="336" t="str">
        <f>IF((VLOOKUP($BL27,ぽけっと!$A$3:$J$33,6,FALSE))="","",(VLOOKUP($BL27,ぽけっと!$A$3:$J$33,6,FALSE)))</f>
        <v/>
      </c>
      <c r="BQ34" s="366" t="str">
        <f>IF((VLOOKUP($BL27,ぽけっと!$A$3:$J$33,8,FALSE))="","",(VLOOKUP($BL27,ぽけっと!$A$3:$J$33,8,FALSE)))</f>
        <v>（午前午後各７組）</v>
      </c>
      <c r="BR34" s="361" t="str">
        <f>IF((VLOOKUP($BL27,ぽけっと!$A$3:$J$33,7,FALSE))="","",(VLOOKUP($BL27,ぽけっと!$A$3:$J$33,7,FALSE)))</f>
        <v/>
      </c>
      <c r="BS34" s="319" t="str">
        <f>IF((VLOOKUP($BL27,ぽけっと!$A$3:$J$33,9,FALSE))="","",(VLOOKUP($BL27,ぽけっと!$A$3:$J$33,9,FALSE)))</f>
        <v>9:00-14:00</v>
      </c>
      <c r="BT34" s="19" t="str">
        <f>IF((VLOOKUP($BL27,ぽけっと!$A$3:$J$33,10,FALSE))="","",(VLOOKUP($BL27,ぽけっと!$A$3:$J$33,10,FALSE)))</f>
        <v>予</v>
      </c>
      <c r="BU34" s="235" t="s">
        <v>252</v>
      </c>
      <c r="BV34" s="4"/>
      <c r="BW34" s="247"/>
      <c r="BX34" s="272"/>
      <c r="BY34" s="361"/>
      <c r="BZ34" s="361"/>
      <c r="CA34" s="366"/>
      <c r="CB34" s="361"/>
      <c r="CC34" s="319"/>
      <c r="CD34" s="19"/>
      <c r="CE34" s="235"/>
      <c r="CU34" s="10"/>
      <c r="CV34" s="86"/>
      <c r="CW34" s="10"/>
      <c r="CX34" s="10"/>
      <c r="CY34" s="10"/>
      <c r="CZ34" s="10"/>
      <c r="DA34" s="10"/>
      <c r="DB34" s="10"/>
      <c r="DC34" s="355"/>
      <c r="DD34" s="539"/>
      <c r="DE34" s="76" t="s">
        <v>83</v>
      </c>
      <c r="DF34" s="76"/>
      <c r="DG34" s="76"/>
      <c r="DH34" s="76"/>
      <c r="DI34" s="76"/>
      <c r="DJ34" s="349"/>
    </row>
    <row r="35" spans="2:114" ht="18" customHeight="1" x14ac:dyDescent="0.15">
      <c r="E35" s="61"/>
      <c r="J35" s="70"/>
      <c r="W35" s="8"/>
      <c r="AH35" s="25"/>
      <c r="AI35" s="248" t="s">
        <v>46</v>
      </c>
      <c r="AJ35" s="14" t="str">
        <f>IF((VLOOKUP($AH27,せせらぎ!$A$3:$J$33,4,FALSE))="","",(VLOOKUP($AH27,せせらぎ!$A$3:$J$33,4,FALSE)))</f>
        <v>園庭・室内開放</v>
      </c>
      <c r="AK35" s="250" t="str">
        <f>IF((VLOOKUP($AH27,せせらぎ!$A$3:$J$33,5,FALSE))="","",(VLOOKUP($AH27,せせらぎ!$A$3:$J$33,5,FALSE)))</f>
        <v>室内</v>
      </c>
      <c r="AL35" s="250" t="str">
        <f>IF((VLOOKUP($AH27,せせらぎ!$A$3:$J$33,6,FALSE))="","",(VLOOKUP($AH27,せせらぎ!$A$3:$J$33,6,FALSE)))</f>
        <v>園庭</v>
      </c>
      <c r="AM35" s="23" t="str">
        <f>IF((VLOOKUP($AH27,せせらぎ!$A$3:$J$33,8,FALSE))="","",(VLOOKUP($AH27,せせらぎ!$A$3:$J$33,8,FALSE)))</f>
        <v>入来こども園</v>
      </c>
      <c r="AN35" s="19" t="str">
        <f>IF((VLOOKUP($AH27,せせらぎ!$A$3:$J$33,7,FALSE))="","",(VLOOKUP($AH27,せせらぎ!$A$3:$J$33,7,FALSE)))</f>
        <v/>
      </c>
      <c r="AO35" s="55" t="str">
        <f>IF((VLOOKUP($AH27,せせらぎ!$A$3:$J$33,9,FALSE))="","",(VLOOKUP($AH27,せせらぎ!$A$3:$J$33,9,FALSE)))</f>
        <v>9:30-11:00</v>
      </c>
      <c r="AP35" s="19" t="str">
        <f>IF((VLOOKUP($AH27,せせらぎ!$A$3:$J$33,10,FALSE))="","",(VLOOKUP($AH27,せせらぎ!$A$3:$J$33,10,FALSE)))</f>
        <v/>
      </c>
      <c r="AQ35" s="236" t="s">
        <v>388</v>
      </c>
      <c r="AR35" s="25"/>
      <c r="AS35" s="248" t="s">
        <v>46</v>
      </c>
      <c r="AT35" s="272" t="str">
        <f>IF((VLOOKUP($AR27,せせらぎ!$A$3:$J$33,4,FALSE))="","",(VLOOKUP($AR27,せせらぎ!$A$3:$J$33,4,FALSE)))</f>
        <v>園庭・室内開放</v>
      </c>
      <c r="AU35" s="336" t="str">
        <f>IF((VLOOKUP($AR27,せせらぎ!$A$3:$J$33,5,FALSE))="","",(VLOOKUP($AR27,せせらぎ!$A$3:$J$33,5,FALSE)))</f>
        <v>室内</v>
      </c>
      <c r="AV35" s="336" t="str">
        <f>IF((VLOOKUP($AR27,せせらぎ!$A$3:$J$33,6,FALSE))="","",(VLOOKUP($AR27,せせらぎ!$A$3:$J$33,6,FALSE)))</f>
        <v>園庭</v>
      </c>
      <c r="AW35" s="366" t="str">
        <f>IF((VLOOKUP($AR27,せせらぎ!$A$3:$J$33,8,FALSE))="","",(VLOOKUP($AR27,せせらぎ!$A$3:$J$33,8,FALSE)))</f>
        <v>入来こども園</v>
      </c>
      <c r="AX35" s="361" t="str">
        <f>IF((VLOOKUP($AR27,せせらぎ!$A$3:$J$33,7,FALSE))="","",(VLOOKUP($AR27,せせらぎ!$A$3:$J$33,7,FALSE)))</f>
        <v/>
      </c>
      <c r="AY35" s="319" t="str">
        <f>IF((VLOOKUP($AR27,せせらぎ!$A$3:$J$33,9,FALSE))="","",(VLOOKUP($AR27,せせらぎ!$A$3:$J$33,9,FALSE)))</f>
        <v>9:30-11:00</v>
      </c>
      <c r="AZ35" s="19" t="str">
        <f>IF((VLOOKUP($AR27,せせらぎ!$A$3:$J$33,10,FALSE))="","",(VLOOKUP($AR27,せせらぎ!$A$3:$J$33,10,FALSE)))</f>
        <v/>
      </c>
      <c r="BA35" s="236" t="s">
        <v>253</v>
      </c>
      <c r="BB35" s="25"/>
      <c r="BC35" s="248" t="s">
        <v>46</v>
      </c>
      <c r="BD35" s="272" t="str">
        <f>IF((VLOOKUP($BB27,せせらぎ!$A$3:$J$33,4,FALSE))="","",(VLOOKUP($BB27,せせらぎ!$A$3:$J$33,4,FALSE)))</f>
        <v>園庭・室内開放</v>
      </c>
      <c r="BE35" s="336" t="str">
        <f>IF((VLOOKUP($BB27,せせらぎ!$A$3:$J$33,5,FALSE))="","",(VLOOKUP($BB27,せせらぎ!$A$3:$J$33,5,FALSE)))</f>
        <v>室内</v>
      </c>
      <c r="BF35" s="336" t="str">
        <f>IF((VLOOKUP($BB27,せせらぎ!$A$3:$J$33,6,FALSE))="","",(VLOOKUP($BB27,せせらぎ!$A$3:$J$33,6,FALSE)))</f>
        <v>園庭</v>
      </c>
      <c r="BG35" s="366" t="str">
        <f>IF((VLOOKUP($BB27,せせらぎ!$A$3:$J$33,8,FALSE))="","",(VLOOKUP($BB27,せせらぎ!$A$3:$J$33,8,FALSE)))</f>
        <v>入来こども園</v>
      </c>
      <c r="BH35" s="361" t="str">
        <f>IF((VLOOKUP($BB27,せせらぎ!$A$3:$J$33,7,FALSE))="","",(VLOOKUP($BB27,せせらぎ!$A$3:$J$33,7,FALSE)))</f>
        <v/>
      </c>
      <c r="BI35" s="319" t="str">
        <f>IF((VLOOKUP($BB27,せせらぎ!$A$3:$J$33,9,FALSE))="","",(VLOOKUP($BB27,せせらぎ!$A$3:$J$33,9,FALSE)))</f>
        <v>9:30-11:00</v>
      </c>
      <c r="BJ35" s="19" t="str">
        <f>IF((VLOOKUP($BB27,せせらぎ!$A$3:$J$33,10,FALSE))="","",(VLOOKUP($BB27,せせらぎ!$A$3:$J$33,10,FALSE)))</f>
        <v/>
      </c>
      <c r="BK35" s="236" t="s">
        <v>253</v>
      </c>
      <c r="BL35" s="25"/>
      <c r="BM35" s="248" t="s">
        <v>46</v>
      </c>
      <c r="BN35" s="272" t="str">
        <f>IF((VLOOKUP($BL27,せせらぎ!$A$3:$J$33,4,FALSE))="","",(VLOOKUP($BL27,せせらぎ!$A$3:$J$33,4,FALSE)))</f>
        <v>園庭・室内開放</v>
      </c>
      <c r="BO35" s="336" t="str">
        <f>IF((VLOOKUP($BL27,せせらぎ!$A$3:$J$33,5,FALSE))="","",(VLOOKUP($BL27,せせらぎ!$A$3:$J$33,5,FALSE)))</f>
        <v>室内</v>
      </c>
      <c r="BP35" s="336" t="str">
        <f>IF((VLOOKUP($BL27,せせらぎ!$A$3:$J$33,6,FALSE))="","",(VLOOKUP($BL27,せせらぎ!$A$3:$J$33,6,FALSE)))</f>
        <v>園庭</v>
      </c>
      <c r="BQ35" s="366" t="str">
        <f>IF((VLOOKUP($BL27,せせらぎ!$A$3:$J$33,8,FALSE))="","",(VLOOKUP($BL27,せせらぎ!$A$3:$J$33,8,FALSE)))</f>
        <v>入来こども園</v>
      </c>
      <c r="BR35" s="361" t="str">
        <f>IF((VLOOKUP($BL27,せせらぎ!$A$3:$J$33,7,FALSE))="","",(VLOOKUP($BL27,せせらぎ!$A$3:$J$33,7,FALSE)))</f>
        <v/>
      </c>
      <c r="BS35" s="319" t="str">
        <f>IF((VLOOKUP($BL27,せせらぎ!$A$3:$J$33,9,FALSE))="","",(VLOOKUP($BL27,せせらぎ!$A$3:$J$33,9,FALSE)))</f>
        <v>9:30-11:00</v>
      </c>
      <c r="BT35" s="19" t="str">
        <f>IF((VLOOKUP($BL27,せせらぎ!$A$3:$J$33,10,FALSE))="","",(VLOOKUP($BL27,せせらぎ!$A$3:$J$33,10,FALSE)))</f>
        <v/>
      </c>
      <c r="BU35" s="236" t="s">
        <v>253</v>
      </c>
      <c r="BV35" s="4"/>
      <c r="BW35" s="248"/>
      <c r="BX35" s="272"/>
      <c r="BY35" s="361"/>
      <c r="BZ35" s="361"/>
      <c r="CA35" s="366"/>
      <c r="CB35" s="361"/>
      <c r="CC35" s="319"/>
      <c r="CD35" s="19"/>
      <c r="CE35" s="236"/>
      <c r="CU35" s="10"/>
      <c r="CV35" s="10"/>
      <c r="CW35" s="10"/>
      <c r="CX35" s="10"/>
      <c r="CY35" s="10"/>
      <c r="CZ35" s="10"/>
      <c r="DA35" s="10"/>
      <c r="DB35" s="10"/>
      <c r="DC35" s="356"/>
      <c r="DD35" s="78" t="s">
        <v>71</v>
      </c>
      <c r="DE35" s="78"/>
      <c r="DF35" s="78"/>
      <c r="DG35" s="78"/>
      <c r="DH35" s="78"/>
      <c r="DI35" s="78"/>
      <c r="DJ35" s="350"/>
    </row>
    <row r="36" spans="2:114" ht="18" customHeight="1" x14ac:dyDescent="0.15"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X36" s="60"/>
      <c r="Y36" s="60"/>
      <c r="Z36" s="60"/>
      <c r="AA36" s="60"/>
      <c r="AB36" s="60"/>
      <c r="AC36" s="60"/>
      <c r="AD36" s="60"/>
      <c r="AE36" s="60"/>
      <c r="AF36" s="60"/>
      <c r="AH36" s="25"/>
      <c r="AI36" s="282" t="s">
        <v>46</v>
      </c>
      <c r="AJ36" s="272" t="str">
        <f>IF((VLOOKUP($AH27,中央公民館!$A$3:$J$33,4,FALSE))="","",(VLOOKUP($AH27,中央公民館!$A$3:$J$33,4,FALSE)))</f>
        <v>絵本の読み聞かせ・指遊び</v>
      </c>
      <c r="AK36" s="336"/>
      <c r="AL36" s="336"/>
      <c r="AM36" s="366" t="str">
        <f>IF((VLOOKUP($AH27,中央公民館!$A$3:$J$33,8,FALSE))="","",(VLOOKUP($AH27,中央公民館!$A$3:$J$33,8,FALSE)))</f>
        <v>中央公民館</v>
      </c>
      <c r="AN36" s="361" t="str">
        <f>IF((VLOOKUP($AH27,中央公民館!$A$3:$J$33,7,FALSE))="","",(VLOOKUP($AH27,中央公民館!$A$3:$J$33,7,FALSE)))</f>
        <v/>
      </c>
      <c r="AO36" s="319" t="str">
        <f>IF((VLOOKUP($AH27,中央公民館!$A$3:$J$33,9,FALSE))="","",(VLOOKUP($AH27,中央公民館!$A$3:$J$33,9,FALSE)))</f>
        <v>10:00-11:45</v>
      </c>
      <c r="AP36" s="402"/>
      <c r="AQ36" s="288" t="s">
        <v>342</v>
      </c>
      <c r="AR36" s="25"/>
      <c r="AS36" s="282" t="s">
        <v>46</v>
      </c>
      <c r="AT36" s="272" t="str">
        <f>IF((VLOOKUP($AR27,中央公民館!$A$3:$J$33,4,FALSE))="","",(VLOOKUP($AR27,中央公民館!$A$3:$J$33,4,FALSE)))</f>
        <v>絵本の読み聞かせ・指遊び</v>
      </c>
      <c r="AU36" s="336"/>
      <c r="AV36" s="336"/>
      <c r="AW36" s="366" t="str">
        <f>IF((VLOOKUP($AR27,中央公民館!$A$3:$J$33,8,FALSE))="","",(VLOOKUP($AR27,中央公民館!$A$3:$J$33,8,FALSE)))</f>
        <v>中央公民館</v>
      </c>
      <c r="AX36" s="361" t="str">
        <f>IF((VLOOKUP($AR27,中央公民館!$A$3:$J$33,7,FALSE))="","",(VLOOKUP($AR27,中央公民館!$A$3:$J$33,7,FALSE)))</f>
        <v/>
      </c>
      <c r="AY36" s="319" t="str">
        <f>IF((VLOOKUP($AR27,中央公民館!$A$3:$J$33,9,FALSE))="","",(VLOOKUP($AR27,中央公民館!$A$3:$J$33,9,FALSE)))</f>
        <v>10:00-11:45</v>
      </c>
      <c r="AZ36" s="402"/>
      <c r="BA36" s="288" t="s">
        <v>342</v>
      </c>
      <c r="BB36" s="25"/>
      <c r="BC36" s="282" t="s">
        <v>46</v>
      </c>
      <c r="BD36" s="272" t="str">
        <f>IF((VLOOKUP($BB27,中央公民館!$A$3:$J$33,4,FALSE))="","",(VLOOKUP($BB27,中央公民館!$A$3:$J$33,4,FALSE)))</f>
        <v>絵本の読み聞かせ・指遊び</v>
      </c>
      <c r="BE36" s="336"/>
      <c r="BF36" s="336"/>
      <c r="BG36" s="366" t="str">
        <f>IF((VLOOKUP($BB27,中央公民館!$A$3:$J$33,8,FALSE))="","",(VLOOKUP($BB27,中央公民館!$A$3:$J$33,8,FALSE)))</f>
        <v>中央公民館</v>
      </c>
      <c r="BH36" s="361" t="str">
        <f>IF((VLOOKUP($BB27,中央公民館!$A$3:$J$33,7,FALSE))="","",(VLOOKUP($BB27,中央公民館!$A$3:$J$33,7,FALSE)))</f>
        <v/>
      </c>
      <c r="BI36" s="319" t="str">
        <f>IF((VLOOKUP($BB27,中央公民館!$A$3:$J$33,9,FALSE))="","",(VLOOKUP($BB27,中央公民館!$A$3:$J$33,9,FALSE)))</f>
        <v>10:00-11:45</v>
      </c>
      <c r="BJ36" s="402"/>
      <c r="BK36" s="288" t="s">
        <v>342</v>
      </c>
      <c r="BL36" s="4"/>
      <c r="BM36" s="282" t="s">
        <v>46</v>
      </c>
      <c r="BN36" s="272" t="str">
        <f>IF((VLOOKUP($BL27,中央公民館!$A$3:$J$33,4,FALSE))="","",(VLOOKUP($BL27,中央公民館!$A$3:$J$33,4,FALSE)))</f>
        <v>お誕生日会（絵本の読み聞かせ・指遊び）</v>
      </c>
      <c r="BO36" s="336"/>
      <c r="BP36" s="336"/>
      <c r="BQ36" s="366" t="str">
        <f>IF((VLOOKUP($BL27,中央公民館!$A$3:$J$33,8,FALSE))="","",(VLOOKUP($BL27,中央公民館!$A$3:$J$33,8,FALSE)))</f>
        <v>中央公民館</v>
      </c>
      <c r="BR36" s="361" t="str">
        <f>IF((VLOOKUP($BL27,中央公民館!$A$3:$J$33,7,FALSE))="","",(VLOOKUP($BL27,中央公民館!$A$3:$J$33,7,FALSE)))</f>
        <v/>
      </c>
      <c r="BS36" s="319" t="str">
        <f>IF((VLOOKUP($BL27,中央公民館!$A$3:$J$33,9,FALSE))="","",(VLOOKUP($BL27,中央公民館!$A$3:$J$33,9,FALSE)))</f>
        <v>10:00-11:45</v>
      </c>
      <c r="BT36" s="402"/>
      <c r="BU36" s="288" t="s">
        <v>342</v>
      </c>
      <c r="BV36" s="4"/>
      <c r="BW36" s="282"/>
      <c r="BX36" s="272"/>
      <c r="BY36" s="361"/>
      <c r="BZ36" s="361"/>
      <c r="CA36" s="366"/>
      <c r="CB36" s="361"/>
      <c r="CC36" s="319"/>
      <c r="CD36" s="402"/>
      <c r="CE36" s="288"/>
      <c r="CU36" s="86"/>
      <c r="CV36" s="10"/>
      <c r="CW36" s="10"/>
      <c r="CX36" s="10"/>
      <c r="CY36" s="86"/>
      <c r="CZ36" s="86"/>
      <c r="DA36" s="86"/>
      <c r="DB36" s="86"/>
      <c r="DC36" s="357" t="s">
        <v>72</v>
      </c>
      <c r="DD36" s="78" t="s">
        <v>73</v>
      </c>
      <c r="DE36" s="78"/>
      <c r="DF36" s="79"/>
      <c r="DG36" s="80" t="s">
        <v>85</v>
      </c>
      <c r="DH36" s="81" t="s">
        <v>74</v>
      </c>
      <c r="DI36" s="82" t="s">
        <v>84</v>
      </c>
      <c r="DJ36" s="351" t="s">
        <v>75</v>
      </c>
    </row>
    <row r="37" spans="2:114" ht="18" customHeight="1" x14ac:dyDescent="0.15">
      <c r="E37" s="61"/>
      <c r="J37" s="70"/>
      <c r="W37" s="8"/>
      <c r="AH37" s="4"/>
      <c r="AI37" s="86"/>
      <c r="AJ37" s="14"/>
      <c r="AK37" s="250"/>
      <c r="AL37" s="250"/>
      <c r="AM37" s="23"/>
      <c r="AN37" s="19"/>
      <c r="AO37" s="55"/>
      <c r="AP37" s="19"/>
      <c r="AQ37" s="24"/>
      <c r="AR37" s="25"/>
      <c r="AS37" s="86"/>
      <c r="AT37" s="116"/>
      <c r="AU37" s="336"/>
      <c r="AV37" s="336"/>
      <c r="AW37" s="366"/>
      <c r="AX37" s="361"/>
      <c r="AY37" s="319"/>
      <c r="AZ37" s="86"/>
      <c r="BA37" s="24"/>
      <c r="BB37" s="4"/>
      <c r="BC37" s="282" t="s">
        <v>623</v>
      </c>
      <c r="BD37" s="272" t="s">
        <v>406</v>
      </c>
      <c r="BE37" s="336"/>
      <c r="BF37" s="336"/>
      <c r="BG37" s="366" t="s">
        <v>624</v>
      </c>
      <c r="BH37" s="361" t="s">
        <v>64</v>
      </c>
      <c r="BI37" s="318" t="s">
        <v>359</v>
      </c>
      <c r="BJ37" s="402" t="s">
        <v>405</v>
      </c>
      <c r="BK37" s="288" t="s">
        <v>625</v>
      </c>
      <c r="BL37" s="25"/>
      <c r="BM37" s="284" t="s">
        <v>623</v>
      </c>
      <c r="BN37" s="273" t="s">
        <v>626</v>
      </c>
      <c r="BO37" s="336"/>
      <c r="BP37" s="336"/>
      <c r="BQ37" s="366" t="s">
        <v>627</v>
      </c>
      <c r="BR37" s="366"/>
      <c r="BS37" s="319" t="s">
        <v>583</v>
      </c>
      <c r="BT37" s="274" t="s">
        <v>393</v>
      </c>
      <c r="BU37" s="297" t="s">
        <v>290</v>
      </c>
      <c r="BV37" s="4"/>
      <c r="BW37" s="282"/>
      <c r="BX37" s="272"/>
      <c r="BY37" s="361"/>
      <c r="BZ37" s="361"/>
      <c r="CA37" s="366"/>
      <c r="CB37" s="361"/>
      <c r="CC37" s="318"/>
      <c r="CD37" s="402"/>
      <c r="CE37" s="288"/>
      <c r="CU37" s="86"/>
      <c r="CV37" s="10"/>
      <c r="CW37" s="10"/>
      <c r="CX37" s="10"/>
      <c r="CY37" s="86"/>
      <c r="CZ37" s="86"/>
      <c r="DA37" s="86"/>
      <c r="DB37" s="86"/>
      <c r="DC37" s="358" t="s">
        <v>76</v>
      </c>
      <c r="DD37" s="76" t="s">
        <v>77</v>
      </c>
      <c r="DE37" s="76"/>
      <c r="DF37" s="77"/>
      <c r="DG37" s="83" t="s">
        <v>78</v>
      </c>
      <c r="DH37" s="81" t="s">
        <v>79</v>
      </c>
      <c r="DI37" s="84" t="s">
        <v>78</v>
      </c>
      <c r="DJ37" s="351" t="s">
        <v>80</v>
      </c>
    </row>
    <row r="38" spans="2:114" ht="18" customHeight="1" x14ac:dyDescent="0.15"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X38" s="60"/>
      <c r="Y38" s="60"/>
      <c r="Z38" s="60"/>
      <c r="AA38" s="60"/>
      <c r="AB38" s="60"/>
      <c r="AC38" s="60"/>
      <c r="AD38" s="60"/>
      <c r="AE38" s="60"/>
      <c r="AF38" s="60"/>
      <c r="AH38" s="4"/>
      <c r="AI38" s="86"/>
      <c r="AJ38" s="14"/>
      <c r="AK38" s="250"/>
      <c r="AL38" s="250"/>
      <c r="AM38" s="23"/>
      <c r="AN38" s="19"/>
      <c r="AO38" s="55"/>
      <c r="AP38" s="19"/>
      <c r="AQ38" s="24"/>
      <c r="AR38" s="25"/>
      <c r="AS38" s="86"/>
      <c r="AT38" s="116"/>
      <c r="AU38" s="336"/>
      <c r="AV38" s="336"/>
      <c r="AW38" s="366"/>
      <c r="AX38" s="361"/>
      <c r="AY38" s="319"/>
      <c r="AZ38" s="86"/>
      <c r="BA38" s="24"/>
      <c r="BB38" s="4"/>
      <c r="BC38" s="86" t="s">
        <v>623</v>
      </c>
      <c r="BD38" s="159" t="s">
        <v>626</v>
      </c>
      <c r="BE38" s="338"/>
      <c r="BF38" s="338"/>
      <c r="BG38" s="378" t="s">
        <v>627</v>
      </c>
      <c r="BH38" s="166"/>
      <c r="BI38" s="319" t="s">
        <v>583</v>
      </c>
      <c r="BJ38" s="86" t="s">
        <v>393</v>
      </c>
      <c r="BK38" s="24" t="s">
        <v>290</v>
      </c>
      <c r="BL38" s="25"/>
      <c r="BM38" s="283" t="s">
        <v>623</v>
      </c>
      <c r="BN38" s="272" t="s">
        <v>396</v>
      </c>
      <c r="BO38" s="336"/>
      <c r="BP38" s="336"/>
      <c r="BQ38" s="378" t="s">
        <v>627</v>
      </c>
      <c r="BR38" s="382"/>
      <c r="BS38" s="320" t="s">
        <v>585</v>
      </c>
      <c r="BT38" s="274" t="s">
        <v>393</v>
      </c>
      <c r="BU38" s="296" t="s">
        <v>290</v>
      </c>
      <c r="BV38" s="4"/>
      <c r="BW38" s="86"/>
      <c r="BX38" s="272"/>
      <c r="BY38" s="361"/>
      <c r="BZ38" s="361"/>
      <c r="CA38" s="366"/>
      <c r="CB38" s="361"/>
      <c r="CC38" s="319"/>
      <c r="CD38" s="19"/>
      <c r="CE38" s="24"/>
      <c r="CU38" s="10"/>
      <c r="CV38" s="10"/>
      <c r="CW38" s="10"/>
      <c r="CX38" s="10"/>
      <c r="CY38" s="10"/>
      <c r="CZ38" s="10"/>
      <c r="DA38" s="10"/>
      <c r="DB38" s="10"/>
      <c r="DC38" s="355"/>
      <c r="DD38" s="75" t="s">
        <v>143</v>
      </c>
      <c r="DE38" s="75"/>
      <c r="DF38" s="75"/>
      <c r="DG38" s="75"/>
      <c r="DH38" s="1"/>
      <c r="DI38" s="75"/>
      <c r="DJ38" s="348"/>
    </row>
    <row r="39" spans="2:114" ht="18" customHeight="1" x14ac:dyDescent="0.15">
      <c r="E39" s="475"/>
      <c r="F39" s="475"/>
      <c r="G39" s="61"/>
      <c r="H39" s="63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8"/>
      <c r="AH39" s="4"/>
      <c r="AI39" s="86"/>
      <c r="AJ39" s="14"/>
      <c r="AK39" s="250"/>
      <c r="AL39" s="250"/>
      <c r="AM39" s="23"/>
      <c r="AN39" s="19"/>
      <c r="AO39" s="55"/>
      <c r="AP39" s="19"/>
      <c r="AQ39" s="24"/>
      <c r="AR39" s="25"/>
      <c r="AS39" s="86"/>
      <c r="AT39" s="116"/>
      <c r="AU39" s="336"/>
      <c r="AV39" s="336"/>
      <c r="AW39" s="366"/>
      <c r="AX39" s="361"/>
      <c r="AY39" s="319"/>
      <c r="AZ39" s="86"/>
      <c r="BA39" s="24"/>
      <c r="BB39" s="4"/>
      <c r="BC39" s="86" t="s">
        <v>623</v>
      </c>
      <c r="BD39" s="159" t="s">
        <v>396</v>
      </c>
      <c r="BE39" s="338"/>
      <c r="BF39" s="338"/>
      <c r="BG39" s="378" t="s">
        <v>627</v>
      </c>
      <c r="BH39" s="166"/>
      <c r="BI39" s="319" t="s">
        <v>585</v>
      </c>
      <c r="BJ39" s="86" t="s">
        <v>393</v>
      </c>
      <c r="BK39" s="24" t="s">
        <v>290</v>
      </c>
      <c r="BL39" s="25"/>
      <c r="BM39" s="86"/>
      <c r="BN39" s="272"/>
      <c r="BO39" s="336"/>
      <c r="BP39" s="336"/>
      <c r="BQ39" s="366"/>
      <c r="BR39" s="361"/>
      <c r="BS39" s="319"/>
      <c r="BT39" s="19"/>
      <c r="BU39" s="24"/>
      <c r="BV39" s="4"/>
      <c r="BW39" s="86"/>
      <c r="BX39" s="272"/>
      <c r="BY39" s="361"/>
      <c r="BZ39" s="361"/>
      <c r="CA39" s="366"/>
      <c r="CB39" s="361"/>
      <c r="CC39" s="319"/>
      <c r="CD39" s="19"/>
      <c r="CE39" s="24"/>
      <c r="CU39" s="86"/>
      <c r="CV39" s="10"/>
      <c r="CW39" s="10"/>
      <c r="CX39" s="10"/>
      <c r="CY39" s="10"/>
      <c r="CZ39" s="10"/>
      <c r="DA39" s="10"/>
      <c r="DB39" s="10"/>
      <c r="DC39" s="357" t="s">
        <v>81</v>
      </c>
      <c r="DD39" s="75" t="s">
        <v>142</v>
      </c>
      <c r="DE39" s="75"/>
      <c r="DF39" s="75"/>
      <c r="DG39" s="75"/>
      <c r="DH39" s="75"/>
      <c r="DI39" s="75"/>
      <c r="DJ39" s="348"/>
    </row>
    <row r="40" spans="2:114" ht="18" customHeight="1" thickBot="1" x14ac:dyDescent="0.2"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X40" s="60"/>
      <c r="Y40" s="60"/>
      <c r="Z40" s="60"/>
      <c r="AA40" s="60"/>
      <c r="AB40" s="60"/>
      <c r="AC40" s="60"/>
      <c r="AD40" s="60"/>
      <c r="AE40" s="60"/>
      <c r="AF40" s="60"/>
      <c r="AH40" s="4"/>
      <c r="AI40" s="86"/>
      <c r="AJ40" s="14"/>
      <c r="AK40" s="250"/>
      <c r="AL40" s="250"/>
      <c r="AM40" s="23"/>
      <c r="AN40" s="19"/>
      <c r="AO40" s="55"/>
      <c r="AP40" s="19"/>
      <c r="AQ40" s="24"/>
      <c r="AR40" s="25"/>
      <c r="AS40" s="86"/>
      <c r="AT40" s="366"/>
      <c r="AU40" s="336"/>
      <c r="AV40" s="336"/>
      <c r="AW40" s="366"/>
      <c r="AX40" s="361"/>
      <c r="AY40" s="319"/>
      <c r="AZ40" s="86"/>
      <c r="BA40" s="24"/>
      <c r="BB40" s="4"/>
      <c r="BC40" s="86" t="s">
        <v>623</v>
      </c>
      <c r="BD40" s="159" t="s">
        <v>401</v>
      </c>
      <c r="BE40" s="338"/>
      <c r="BF40" s="338"/>
      <c r="BG40" s="378" t="s">
        <v>115</v>
      </c>
      <c r="BH40" s="166"/>
      <c r="BI40" s="319" t="s">
        <v>65</v>
      </c>
      <c r="BJ40" s="86"/>
      <c r="BK40" s="24" t="s">
        <v>631</v>
      </c>
      <c r="BL40" s="25"/>
      <c r="BM40" s="86"/>
      <c r="BN40" s="272"/>
      <c r="BO40" s="336"/>
      <c r="BP40" s="336"/>
      <c r="BQ40" s="366"/>
      <c r="BR40" s="361"/>
      <c r="BS40" s="319"/>
      <c r="BT40" s="19"/>
      <c r="BU40" s="24"/>
      <c r="BV40" s="4"/>
      <c r="BW40" s="86"/>
      <c r="BX40" s="159"/>
      <c r="BY40" s="166"/>
      <c r="BZ40" s="166"/>
      <c r="CA40" s="378"/>
      <c r="CB40" s="166"/>
      <c r="CC40" s="320"/>
      <c r="CD40" s="1"/>
      <c r="CE40" s="11"/>
      <c r="CU40" s="10"/>
      <c r="CV40" s="10"/>
      <c r="CW40" s="10"/>
      <c r="CX40" s="10"/>
      <c r="CY40" s="10"/>
      <c r="CZ40" s="10"/>
      <c r="DA40" s="10"/>
      <c r="DB40" s="10"/>
      <c r="DC40" s="359"/>
      <c r="DD40" s="352"/>
      <c r="DE40" s="352"/>
      <c r="DF40" s="352"/>
      <c r="DG40" s="352"/>
      <c r="DH40" s="352"/>
      <c r="DI40" s="352"/>
      <c r="DJ40" s="353"/>
    </row>
    <row r="41" spans="2:114" ht="18" customHeight="1" thickTop="1" thickBot="1" x14ac:dyDescent="0.2">
      <c r="E41" s="475"/>
      <c r="F41" s="475"/>
      <c r="G41" s="61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8"/>
      <c r="AH41" s="25"/>
      <c r="AI41" s="86"/>
      <c r="AJ41" s="23"/>
      <c r="AK41" s="398"/>
      <c r="AL41" s="398"/>
      <c r="AM41" s="177"/>
      <c r="AN41" s="19"/>
      <c r="AO41" s="55"/>
      <c r="AP41" s="19"/>
      <c r="AQ41" s="11"/>
      <c r="AR41" s="27"/>
      <c r="AS41" s="20"/>
      <c r="AT41" s="276"/>
      <c r="AU41" s="339"/>
      <c r="AV41" s="339"/>
      <c r="AW41" s="377"/>
      <c r="AX41" s="369"/>
      <c r="AY41" s="333"/>
      <c r="AZ41" s="22"/>
      <c r="BA41" s="11"/>
      <c r="BB41" s="27"/>
      <c r="BC41" s="20" t="s">
        <v>623</v>
      </c>
      <c r="BD41" s="334" t="s">
        <v>401</v>
      </c>
      <c r="BE41" s="340"/>
      <c r="BF41" s="340"/>
      <c r="BG41" s="379" t="s">
        <v>116</v>
      </c>
      <c r="BH41" s="362"/>
      <c r="BI41" s="333" t="s">
        <v>341</v>
      </c>
      <c r="BJ41" s="2"/>
      <c r="BK41" s="11" t="s">
        <v>631</v>
      </c>
      <c r="BL41" s="27"/>
      <c r="BM41" s="20"/>
      <c r="BN41" s="334"/>
      <c r="BO41" s="340"/>
      <c r="BP41" s="340"/>
      <c r="BQ41" s="379"/>
      <c r="BR41" s="362"/>
      <c r="BS41" s="333"/>
      <c r="BT41" s="2"/>
      <c r="BU41" s="11"/>
      <c r="BV41" s="25"/>
      <c r="BW41" s="247"/>
      <c r="BX41" s="272"/>
      <c r="BY41" s="361"/>
      <c r="BZ41" s="361"/>
      <c r="CA41" s="366"/>
      <c r="CB41" s="361"/>
      <c r="CC41" s="319"/>
      <c r="CD41" s="19"/>
      <c r="CE41" s="235"/>
      <c r="CV41" s="87"/>
      <c r="CW41" s="87"/>
      <c r="CX41" s="87"/>
      <c r="CY41" s="87"/>
      <c r="CZ41" s="87"/>
      <c r="DA41" s="87"/>
      <c r="DB41" s="87"/>
    </row>
    <row r="42" spans="2:114" ht="18" customHeight="1" x14ac:dyDescent="0.15"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AH42" s="26">
        <f>AH27+1</f>
        <v>4</v>
      </c>
      <c r="AI42" s="251" t="s">
        <v>379</v>
      </c>
      <c r="AJ42" s="57" t="str">
        <f>IF((VLOOKUP($AH42,おいでおいで!$A$3:$J$33,4,FALSE))="","",(VLOOKUP($AH42,おいでおいで!$A$3:$J$33,4,FALSE)))</f>
        <v>室内開放</v>
      </c>
      <c r="AK42" s="395" t="str">
        <f>IF((VLOOKUP($AH42,おいでおいで!$A$3:$J$33,5,FALSE))="","",(VLOOKUP($AH42,おいでおいで!$A$3:$J$33,5,FALSE)))</f>
        <v>室内</v>
      </c>
      <c r="AL42" s="395" t="str">
        <f>IF((VLOOKUP($AH42,おいでおいで!$A$3:$J$33,6,FALSE))="","",(VLOOKUP($AH42,おいでおいで!$A$3:$J$33,6,FALSE)))</f>
        <v/>
      </c>
      <c r="AM42" s="371" t="str">
        <f>IF((VLOOKUP($AH42,おいでおいで!$A$3:$J$33,8,FALSE))="","",(VLOOKUP($AH42,おいでおいで!$A$3:$J$33,8,FALSE)))</f>
        <v/>
      </c>
      <c r="AN42" s="59" t="str">
        <f>IF((VLOOKUP($AH42,おいでおいで!$A$3:$J$33,7,FALSE))="","",(VLOOKUP($AH42,おいでおいで!$A$3:$J$33,7,FALSE)))</f>
        <v/>
      </c>
      <c r="AO42" s="58" t="str">
        <f>IF((VLOOKUP($AH42,おいでおいで!$A$3:$J$33,9,FALSE))="","",(VLOOKUP($AH42,おいでおいで!$A$3:$J$33,9,FALSE)))</f>
        <v>9:30-15:30</v>
      </c>
      <c r="AP42" s="59" t="str">
        <f>IF((VLOOKUP($AH42,おいでおいで!$A$3:$J$33,10,FALSE))="","",(VLOOKUP($AH42,おいでおいで!$A$3:$J$33,10,FALSE)))</f>
        <v>予</v>
      </c>
      <c r="AQ42" s="249" t="s">
        <v>380</v>
      </c>
      <c r="AR42" s="25">
        <f>AR27+1</f>
        <v>11</v>
      </c>
      <c r="AS42" s="247" t="s">
        <v>13</v>
      </c>
      <c r="AT42" s="272" t="str">
        <f>IF((VLOOKUP($AR42,おいでおいで!$A$3:$J$33,4,FALSE))="","",(VLOOKUP($AR42,おいでおいで!$A$3:$J$33,4,FALSE)))</f>
        <v>折り紙遊び</v>
      </c>
      <c r="AU42" s="336" t="str">
        <f>IF((VLOOKUP($AR42,おいでおいで!$A$3:$J$33,5,FALSE))="","",(VLOOKUP($AR42,おいでおいで!$A$3:$J$33,5,FALSE)))</f>
        <v>室内</v>
      </c>
      <c r="AV42" s="336" t="str">
        <f>IF((VLOOKUP($AR42,おいでおいで!$A$3:$J$33,6,FALSE))="","",(VLOOKUP($AR42,おいでおいで!$A$3:$J$33,6,FALSE)))</f>
        <v/>
      </c>
      <c r="AW42" s="366" t="str">
        <f>IF((VLOOKUP($AR42,おいでおいで!$A$3:$J$33,8,FALSE))="","",(VLOOKUP($AR42,おいでおいで!$A$3:$J$33,8,FALSE)))</f>
        <v/>
      </c>
      <c r="AX42" s="361" t="str">
        <f>IF((VLOOKUP($AR42,おいでおいで!$A$3:$J$33,7,FALSE))="","",(VLOOKUP($AR42,おいでおいで!$A$3:$J$33,7,FALSE)))</f>
        <v/>
      </c>
      <c r="AY42" s="319" t="str">
        <f>IF((VLOOKUP($AR42,おいでおいで!$A$3:$J$33,9,FALSE))="","",(VLOOKUP($AR42,おいでおいで!$A$3:$J$33,9,FALSE)))</f>
        <v>11:00-11:30</v>
      </c>
      <c r="AZ42" s="19" t="str">
        <f>IF((VLOOKUP($AR42,おいでおいで!$A$3:$J$33,10,FALSE))="","",(VLOOKUP($AR42,おいでおいで!$A$3:$J$33,10,FALSE)))</f>
        <v>予</v>
      </c>
      <c r="BA42" s="249" t="s">
        <v>246</v>
      </c>
      <c r="BB42" s="25">
        <f>BB27+1</f>
        <v>18</v>
      </c>
      <c r="BC42" s="247" t="s">
        <v>13</v>
      </c>
      <c r="BD42" s="272" t="str">
        <f>IF((VLOOKUP($BB42,おいでおいで!$A$3:$J$33,4,FALSE))="","",(VLOOKUP($BB42,おいでおいで!$A$3:$J$33,4,FALSE)))</f>
        <v>双子ちゃんの日（双子、多胎児妊婦さん）</v>
      </c>
      <c r="BE42" s="336" t="str">
        <f>IF((VLOOKUP($BB42,おいでおいで!$A$3:$J$33,5,FALSE))="","",(VLOOKUP($BB42,おいでおいで!$A$3:$J$33,5,FALSE)))</f>
        <v>室内</v>
      </c>
      <c r="BF42" s="336" t="str">
        <f>IF((VLOOKUP($BB42,おいでおいで!$A$3:$J$33,6,FALSE))="","",(VLOOKUP($BB42,おいでおいで!$A$3:$J$33,6,FALSE)))</f>
        <v/>
      </c>
      <c r="BG42" s="366" t="str">
        <f>IF((VLOOKUP($BB42,おいでおいで!$A$3:$J$33,8,FALSE))="","",(VLOOKUP($BB42,おいでおいで!$A$3:$J$33,8,FALSE)))</f>
        <v/>
      </c>
      <c r="BH42" s="361" t="str">
        <f>IF((VLOOKUP($BB42,おいでおいで!$A$3:$J$33,7,FALSE))="","",(VLOOKUP($BB42,おいでおいで!$A$3:$J$33,7,FALSE)))</f>
        <v/>
      </c>
      <c r="BI42" s="319" t="str">
        <f>IF((VLOOKUP($BB42,おいでおいで!$A$3:$J$33,9,FALSE))="","",(VLOOKUP($BB42,おいでおいで!$A$3:$J$33,9,FALSE)))</f>
        <v>11:00-12:00</v>
      </c>
      <c r="BJ42" s="19" t="str">
        <f>IF((VLOOKUP($BB42,おいでおいで!$A$3:$J$33,10,FALSE))="","",(VLOOKUP($BB42,おいでおいで!$A$3:$J$33,10,FALSE)))</f>
        <v>予</v>
      </c>
      <c r="BK42" s="249" t="s">
        <v>246</v>
      </c>
      <c r="BL42" s="25">
        <f>BL27+1</f>
        <v>25</v>
      </c>
      <c r="BM42" s="247" t="s">
        <v>13</v>
      </c>
      <c r="BN42" s="272" t="str">
        <f>IF((VLOOKUP($BL42,おいでおいで!$A$3:$J$33,4,FALSE))="","",(VLOOKUP($BL42,おいでおいで!$A$3:$J$33,4,FALSE)))</f>
        <v>ママ応援『産後ケア』</v>
      </c>
      <c r="BO42" s="336" t="str">
        <f>IF((VLOOKUP($BL42,おいでおいで!$A$3:$J$33,5,FALSE))="","",(VLOOKUP($BL42,おいでおいで!$A$3:$J$33,5,FALSE)))</f>
        <v/>
      </c>
      <c r="BP42" s="336" t="str">
        <f>IF((VLOOKUP($BL42,おいでおいで!$A$3:$J$33,6,FALSE))="","",(VLOOKUP($BL42,おいでおいで!$A$3:$J$33,6,FALSE)))</f>
        <v/>
      </c>
      <c r="BQ42" s="366" t="str">
        <f>IF((VLOOKUP($BL42,おいでおいで!$A$3:$J$33,8,FALSE))="","",(VLOOKUP($BL42,おいでおいで!$A$3:$J$33,8,FALSE)))</f>
        <v/>
      </c>
      <c r="BR42" s="361" t="str">
        <f>IF((VLOOKUP($BL42,おいでおいで!$A$3:$J$33,7,FALSE))="","",(VLOOKUP($BL42,おいでおいで!$A$3:$J$33,7,FALSE)))</f>
        <v>1歳未満児</v>
      </c>
      <c r="BS42" s="319" t="str">
        <f>IF((VLOOKUP($BL42,おいでおいで!$A$3:$J$33,9,FALSE))="","",(VLOOKUP($BL42,おいでおいで!$A$3:$J$33,9,FALSE)))</f>
        <v>9:30-15:30</v>
      </c>
      <c r="BT42" s="19" t="str">
        <f>IF((VLOOKUP($BL42,おいでおいで!$A$3:$J$33,10,FALSE))="","",(VLOOKUP($BL42,おいでおいで!$A$3:$J$33,10,FALSE)))</f>
        <v>予</v>
      </c>
      <c r="BU42" s="249" t="s">
        <v>246</v>
      </c>
      <c r="BV42" s="214"/>
      <c r="BW42" s="247"/>
      <c r="BX42" s="272"/>
      <c r="BY42" s="361"/>
      <c r="BZ42" s="361"/>
      <c r="CA42" s="366"/>
      <c r="CB42" s="361"/>
      <c r="CC42" s="319"/>
      <c r="CD42" s="19"/>
      <c r="CE42" s="235"/>
      <c r="CU42" s="87"/>
      <c r="CV42" s="87"/>
      <c r="CW42" s="87"/>
      <c r="CX42" s="87"/>
      <c r="CY42" s="87"/>
      <c r="CZ42" s="87"/>
      <c r="DA42" s="87"/>
      <c r="DB42" s="87"/>
    </row>
    <row r="43" spans="2:114" ht="18" customHeight="1" x14ac:dyDescent="0.15">
      <c r="E43" s="475"/>
      <c r="F43" s="475"/>
      <c r="G43" s="61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8"/>
      <c r="AH43" s="214" t="s">
        <v>243</v>
      </c>
      <c r="AI43" s="247" t="s">
        <v>379</v>
      </c>
      <c r="AJ43" s="14" t="str">
        <f>IF((VLOOKUP($AH42,すくすくランド!$A$3:$J71,4,FALSE))="","",(VLOOKUP($AH42,すくすくランド!$A$3:$J$33,4,FALSE)))</f>
        <v>新規登録・継続確認</v>
      </c>
      <c r="AK43" s="250" t="str">
        <f>IF((VLOOKUP($AH42,すくすくランド!$A$3:$J$33,5,FALSE))="","",(VLOOKUP($AH42,すくすくランド!$A$3:$J$33,5,FALSE)))</f>
        <v>室内</v>
      </c>
      <c r="AL43" s="250" t="str">
        <f>IF((VLOOKUP($AH42,すくすくランド!$A$3:$J$33,6,FALSE))="","",(VLOOKUP($AH42,すくすくランド!$A$3:$J$33,6,FALSE)))</f>
        <v>園庭</v>
      </c>
      <c r="AM43" s="23" t="str">
        <f>IF((VLOOKUP($AH42,すくすくランド!$A$3:$J$33,8,FALSE))="","",(VLOOKUP($AH42,すくすくランド!$A$3:$J$33,8,FALSE)))</f>
        <v/>
      </c>
      <c r="AN43" s="19" t="str">
        <f>IF((VLOOKUP($AH42,すくすくランド!$A$3:$J$33,7,FALSE))="","",(VLOOKUP($AH42,すくすくランド!$A$3:$J$33,7,FALSE)))</f>
        <v/>
      </c>
      <c r="AO43" s="55" t="str">
        <f>IF((VLOOKUP($AH42,すくすくランド!$A$3:$J$33,9,FALSE))="","",(VLOOKUP($AH42,すくすくランド!$A$3:$J$33,9,FALSE)))</f>
        <v>10:00-15:30</v>
      </c>
      <c r="AP43" s="19" t="str">
        <f>IF((VLOOKUP($AH42,すくすくランド!$A$3:$J$33,10,FALSE))="","",(VLOOKUP($AH42,すくすくランド!$A$3:$J$33,10,FALSE)))</f>
        <v/>
      </c>
      <c r="AQ43" s="235" t="s">
        <v>381</v>
      </c>
      <c r="AR43" s="214" t="s">
        <v>243</v>
      </c>
      <c r="AS43" s="247" t="s">
        <v>13</v>
      </c>
      <c r="AT43" s="272" t="str">
        <f>IF((VLOOKUP($AR42,すくすくランド!$A$3:$J72,4,FALSE))="","",(VLOOKUP($AR42,すくすくランド!$A$3:$J$33,4,FALSE)))</f>
        <v>♡ままケア♡～産後ケア～（あそぼっかお休み）</v>
      </c>
      <c r="AU43" s="336" t="str">
        <f>IF((VLOOKUP($AR42,すくすくランド!$A$3:$J$33,5,FALSE))="","",(VLOOKUP($AR42,すくすくランド!$A$3:$J$33,5,FALSE)))</f>
        <v>室内</v>
      </c>
      <c r="AV43" s="336" t="str">
        <f>IF((VLOOKUP($AR42,すくすくランド!$A$3:$J$33,6,FALSE))="","",(VLOOKUP($AR42,すくすくランド!$A$3:$J$33,6,FALSE)))</f>
        <v>園庭</v>
      </c>
      <c r="AW43" s="366" t="str">
        <f>IF((VLOOKUP($AR42,すくすくランド!$A$3:$J$33,8,FALSE))="","",(VLOOKUP($AR42,すくすくランド!$A$3:$J$33,8,FALSE)))</f>
        <v>（８組）</v>
      </c>
      <c r="AX43" s="361" t="str">
        <f>IF((VLOOKUP($AR42,すくすくランド!$A$3:$J$33,7,FALSE))="","",(VLOOKUP($AR42,すくすくランド!$A$3:$J$33,7,FALSE)))</f>
        <v>11ヶ月迄</v>
      </c>
      <c r="AY43" s="319" t="str">
        <f>IF((VLOOKUP($AR42,すくすくランド!$A$3:$J$33,9,FALSE))="","",(VLOOKUP($AR42,すくすくランド!$A$3:$J$33,9,FALSE)))</f>
        <v>10:00-15:00</v>
      </c>
      <c r="AZ43" s="19" t="str">
        <f>IF((VLOOKUP($AR42,すくすくランド!$A$3:$J$33,10,FALSE))="","",(VLOOKUP($AR42,すくすくランド!$A$3:$J$33,10,FALSE)))</f>
        <v>予</v>
      </c>
      <c r="BA43" s="235" t="s">
        <v>247</v>
      </c>
      <c r="BB43" s="214" t="s">
        <v>243</v>
      </c>
      <c r="BC43" s="247" t="s">
        <v>13</v>
      </c>
      <c r="BD43" s="272" t="str">
        <f>IF((VLOOKUP($BB42,すくすくランド!$A$3:$J72,4,FALSE))="","",(VLOOKUP($BB42,すくすくランド!$A$3:$J$33,4,FALSE)))</f>
        <v>地域交流　草すべりに行こう</v>
      </c>
      <c r="BE43" s="336" t="str">
        <f>IF((VLOOKUP($BB42,すくすくランド!$A$3:$J$33,5,FALSE))="","",(VLOOKUP($BB42,すくすくランド!$A$3:$J$33,5,FALSE)))</f>
        <v>室内</v>
      </c>
      <c r="BF43" s="336" t="str">
        <f>IF((VLOOKUP($BB42,すくすくランド!$A$3:$J$33,6,FALSE))="","",(VLOOKUP($BB42,すくすくランド!$A$3:$J$33,6,FALSE)))</f>
        <v>園庭</v>
      </c>
      <c r="BG43" s="366" t="str">
        <f>IF((VLOOKUP($BB42,すくすくランド!$A$3:$J$33,8,FALSE))="","",(VLOOKUP($BB42,すくすくランド!$A$3:$J$33,8,FALSE)))</f>
        <v>西開聞町都市緑地公園</v>
      </c>
      <c r="BH43" s="361" t="str">
        <f>IF((VLOOKUP($BB42,すくすくランド!$A$3:$J$33,7,FALSE))="","",(VLOOKUP($BB42,すくすくランド!$A$3:$J$33,7,FALSE)))</f>
        <v/>
      </c>
      <c r="BI43" s="319" t="str">
        <f>IF((VLOOKUP($BB42,すくすくランド!$A$3:$J$33,9,FALSE))="","",(VLOOKUP($BB42,すくすくランド!$A$3:$J$33,9,FALSE)))</f>
        <v>10:30-12:00</v>
      </c>
      <c r="BJ43" s="19" t="str">
        <f>IF((VLOOKUP($BB42,すくすくランド!$A$3:$J$33,10,FALSE))="","",(VLOOKUP($BB42,すくすくランド!$A$3:$J$33,10,FALSE)))</f>
        <v/>
      </c>
      <c r="BK43" s="235" t="s">
        <v>247</v>
      </c>
      <c r="BL43" s="214" t="s">
        <v>243</v>
      </c>
      <c r="BM43" s="247" t="s">
        <v>13</v>
      </c>
      <c r="BN43" s="272" t="str">
        <f>IF((VLOOKUP($BL42,すくすくランド!$A$3:$J72,4,FALSE))="","",(VLOOKUP($BL42,すくすくランド!$A$3:$J$33,4,FALSE)))</f>
        <v>後期離乳食講座</v>
      </c>
      <c r="BO43" s="336" t="str">
        <f>IF((VLOOKUP($BL42,すくすくランド!$A$3:$J$33,5,FALSE))="","",(VLOOKUP($BL42,すくすくランド!$A$3:$J$33,5,FALSE)))</f>
        <v>室内</v>
      </c>
      <c r="BP43" s="336" t="str">
        <f>IF((VLOOKUP($BL42,すくすくランド!$A$3:$J$33,6,FALSE))="","",(VLOOKUP($BL42,すくすくランド!$A$3:$J$33,6,FALSE)))</f>
        <v>園庭</v>
      </c>
      <c r="BQ43" s="366" t="str">
        <f>IF((VLOOKUP($BL42,すくすくランド!$A$3:$J$33,8,FALSE))="","",(VLOOKUP($BL42,すくすくランド!$A$3:$J$33,8,FALSE)))</f>
        <v>（10組）</v>
      </c>
      <c r="BR43" s="361" t="str">
        <f>IF((VLOOKUP($BL42,すくすくランド!$A$3:$J$33,7,FALSE))="","",(VLOOKUP($BL42,すくすくランド!$A$3:$J$33,7,FALSE)))</f>
        <v/>
      </c>
      <c r="BS43" s="319" t="str">
        <f>IF((VLOOKUP($BL42,すくすくランド!$A$3:$J$33,9,FALSE))="","",(VLOOKUP($BL42,すくすくランド!$A$3:$J$33,9,FALSE)))</f>
        <v>9:50-12:00</v>
      </c>
      <c r="BT43" s="19" t="str">
        <f>IF((VLOOKUP($BL42,すくすくランド!$A$3:$J$33,10,FALSE))="","",(VLOOKUP($BL42,すくすくランド!$A$3:$J$33,10,FALSE)))</f>
        <v>予</v>
      </c>
      <c r="BU43" s="235" t="s">
        <v>247</v>
      </c>
      <c r="BV43" s="25"/>
      <c r="BW43" s="247"/>
      <c r="BX43" s="272"/>
      <c r="BY43" s="361"/>
      <c r="BZ43" s="361"/>
      <c r="CA43" s="366"/>
      <c r="CB43" s="361"/>
      <c r="CC43" s="319"/>
      <c r="CD43" s="19"/>
      <c r="CE43" s="235"/>
      <c r="CU43" s="87"/>
      <c r="CV43" s="87"/>
      <c r="CW43" s="87"/>
      <c r="CX43" s="87"/>
      <c r="CY43" s="87"/>
      <c r="CZ43" s="87"/>
      <c r="DA43" s="87"/>
      <c r="DB43" s="87"/>
      <c r="DH43" s="75"/>
    </row>
    <row r="44" spans="2:114" ht="18" customHeight="1" x14ac:dyDescent="0.15"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X44" s="60"/>
      <c r="Y44" s="60"/>
      <c r="Z44" s="60"/>
      <c r="AA44" s="60"/>
      <c r="AB44" s="60"/>
      <c r="AC44" s="60"/>
      <c r="AD44" s="60"/>
      <c r="AE44" s="60"/>
      <c r="AF44" s="60"/>
      <c r="AH44" s="25"/>
      <c r="AI44" s="247" t="s">
        <v>379</v>
      </c>
      <c r="AJ44" s="14" t="str">
        <f>IF((VLOOKUP($AH42,スマイリィ!$A$3:$J$33,4,FALSE))="","",(VLOOKUP($AH42,スマイリィ!$A$3:$J$33,4,FALSE)))</f>
        <v>室内遊びの日</v>
      </c>
      <c r="AK44" s="250" t="str">
        <f>IF((VLOOKUP($AH42,スマイリィ!$A$3:$J$33,5,FALSE))="","",(VLOOKUP($AH42,スマイリィ!$A$3:$J$33,5,FALSE)))</f>
        <v>室内</v>
      </c>
      <c r="AL44" s="250" t="str">
        <f>IF((VLOOKUP($AH42,スマイリィ!$A$3:$J$33,6,FALSE))="","",(VLOOKUP($AH42,スマイリィ!$A$3:$J$33,6,FALSE)))</f>
        <v>園庭</v>
      </c>
      <c r="AM44" s="23" t="str">
        <f>IF((VLOOKUP($AH42,スマイリィ!$A$3:$J$33,8,FALSE))="","",(VLOOKUP($AH42,スマイリィ!$A$3:$J$33,8,FALSE)))</f>
        <v>(４組)</v>
      </c>
      <c r="AN44" s="19" t="str">
        <f>IF((VLOOKUP($AH42,スマイリィ!$A$3:$J$33,7,FALSE))="","",(VLOOKUP($AH42,スマイリィ!$A$3:$J$33,7,FALSE)))</f>
        <v/>
      </c>
      <c r="AO44" s="55" t="str">
        <f>IF((VLOOKUP($AH42,スマイリィ!$A$3:$J$33,9,FALSE))="","",(VLOOKUP($AH42,スマイリィ!$A$3:$J$33,9,FALSE)))</f>
        <v>10:00-15:00</v>
      </c>
      <c r="AP44" s="19" t="str">
        <f>IF((VLOOKUP($AH42,スマイリィ!$A$3:$J$33,10,FALSE))="","",(VLOOKUP($AH42,スマイリィ!$A$3:$J$33,10,FALSE)))</f>
        <v>予</v>
      </c>
      <c r="AQ44" s="235" t="s">
        <v>382</v>
      </c>
      <c r="AR44" s="25"/>
      <c r="AS44" s="247" t="s">
        <v>13</v>
      </c>
      <c r="AT44" s="272" t="str">
        <f>IF((VLOOKUP($AR42,スマイリィ!$A$3:$J$33,4,FALSE))="","",(VLOOKUP($AR42,スマイリィ!$A$3:$J$33,4,FALSE)))</f>
        <v>手芸教室</v>
      </c>
      <c r="AU44" s="336" t="str">
        <f>IF((VLOOKUP($AR42,スマイリィ!$A$3:$J$33,5,FALSE))="","",(VLOOKUP($AR42,スマイリィ!$A$3:$J$33,5,FALSE)))</f>
        <v>室内</v>
      </c>
      <c r="AV44" s="336" t="str">
        <f>IF((VLOOKUP($AR42,スマイリィ!$A$3:$J$33,6,FALSE))="","",(VLOOKUP($AR42,スマイリィ!$A$3:$J$33,6,FALSE)))</f>
        <v>園庭</v>
      </c>
      <c r="AW44" s="366" t="str">
        <f>IF((VLOOKUP($AR42,スマイリィ!$A$3:$J$33,8,FALSE))="","",(VLOOKUP($AR42,スマイリィ!$A$3:$J$33,8,FALSE)))</f>
        <v>(３組)</v>
      </c>
      <c r="AX44" s="361" t="str">
        <f>IF((VLOOKUP($AR42,スマイリィ!$A$3:$J$33,7,FALSE))="","",(VLOOKUP($AR42,スマイリィ!$A$3:$J$33,7,FALSE)))</f>
        <v/>
      </c>
      <c r="AY44" s="319" t="str">
        <f>IF((VLOOKUP($AR42,スマイリィ!$A$3:$J$33,9,FALSE))="","",(VLOOKUP($AR42,スマイリィ!$A$3:$J$33,9,FALSE)))</f>
        <v>10:30-11:30</v>
      </c>
      <c r="AZ44" s="19" t="str">
        <f>IF((VLOOKUP($AR42,スマイリィ!$A$3:$J$33,10,FALSE))="","",(VLOOKUP($AR42,スマイリィ!$A$3:$J$33,10,FALSE)))</f>
        <v>予</v>
      </c>
      <c r="BA44" s="235" t="s">
        <v>248</v>
      </c>
      <c r="BB44" s="25"/>
      <c r="BC44" s="247" t="s">
        <v>13</v>
      </c>
      <c r="BD44" s="272" t="str">
        <f>IF((VLOOKUP($BB42,スマイリィ!$A$3:$J$33,4,FALSE))="","",(VLOOKUP($BB42,スマイリィ!$A$3:$J$33,4,FALSE)))</f>
        <v>室内遊びの日</v>
      </c>
      <c r="BE44" s="336" t="str">
        <f>IF((VLOOKUP($BB42,スマイリィ!$A$3:$J$33,5,FALSE))="","",(VLOOKUP($BB42,スマイリィ!$A$3:$J$33,5,FALSE)))</f>
        <v>室内</v>
      </c>
      <c r="BF44" s="336" t="str">
        <f>IF((VLOOKUP($BB42,スマイリィ!$A$3:$J$33,6,FALSE))="","",(VLOOKUP($BB42,スマイリィ!$A$3:$J$33,6,FALSE)))</f>
        <v>園庭</v>
      </c>
      <c r="BG44" s="366" t="str">
        <f>IF((VLOOKUP($BB42,スマイリィ!$A$3:$J$33,8,FALSE))="","",(VLOOKUP($BB42,スマイリィ!$A$3:$J$33,8,FALSE)))</f>
        <v>(４組)</v>
      </c>
      <c r="BH44" s="361" t="str">
        <f>IF((VLOOKUP($BB42,スマイリィ!$A$3:$J$33,7,FALSE))="","",(VLOOKUP($BB42,スマイリィ!$A$3:$J$33,7,FALSE)))</f>
        <v/>
      </c>
      <c r="BI44" s="319" t="str">
        <f>IF((VLOOKUP($BB42,スマイリィ!$A$3:$J$33,9,FALSE))="","",(VLOOKUP($BB42,スマイリィ!$A$3:$J$33,9,FALSE)))</f>
        <v>10:00-15:00</v>
      </c>
      <c r="BJ44" s="19" t="str">
        <f>IF((VLOOKUP($BB42,スマイリィ!$A$3:$J$33,10,FALSE))="","",(VLOOKUP($BB42,スマイリィ!$A$3:$J$33,10,FALSE)))</f>
        <v>予</v>
      </c>
      <c r="BK44" s="235" t="s">
        <v>248</v>
      </c>
      <c r="BL44" s="25"/>
      <c r="BM44" s="247" t="s">
        <v>13</v>
      </c>
      <c r="BN44" s="272" t="str">
        <f>IF((VLOOKUP($BL42,スマイリィ!$A$3:$J$33,4,FALSE))="","",(VLOOKUP($BL42,スマイリィ!$A$3:$J$33,4,FALSE)))</f>
        <v>つくって遊ぼう</v>
      </c>
      <c r="BO44" s="336" t="str">
        <f>IF((VLOOKUP($BL42,スマイリィ!$A$3:$J$33,5,FALSE))="","",(VLOOKUP($BL42,スマイリィ!$A$3:$J$33,5,FALSE)))</f>
        <v>室内</v>
      </c>
      <c r="BP44" s="336" t="str">
        <f>IF((VLOOKUP($BL42,スマイリィ!$A$3:$J$33,6,FALSE))="","",(VLOOKUP($BL42,スマイリィ!$A$3:$J$33,6,FALSE)))</f>
        <v>園庭</v>
      </c>
      <c r="BQ44" s="366" t="str">
        <f>IF((VLOOKUP($BL42,スマイリィ!$A$3:$J$33,8,FALSE))="","",(VLOOKUP($BL42,スマイリィ!$A$3:$J$33,8,FALSE)))</f>
        <v>(５組)</v>
      </c>
      <c r="BR44" s="361" t="str">
        <f>IF((VLOOKUP($BL42,スマイリィ!$A$3:$J$33,7,FALSE))="","",(VLOOKUP($BL42,スマイリィ!$A$3:$J$33,7,FALSE)))</f>
        <v>１～３歳児</v>
      </c>
      <c r="BS44" s="319" t="str">
        <f>IF((VLOOKUP($BL42,スマイリィ!$A$3:$J$33,9,FALSE))="","",(VLOOKUP($BL42,スマイリィ!$A$3:$J$33,9,FALSE)))</f>
        <v>10:30-11:30</v>
      </c>
      <c r="BT44" s="19" t="str">
        <f>IF((VLOOKUP($BL42,スマイリィ!$A$3:$J$33,10,FALSE))="","",(VLOOKUP($BL42,スマイリィ!$A$3:$J$33,10,FALSE)))</f>
        <v>予</v>
      </c>
      <c r="BU44" s="235" t="s">
        <v>248</v>
      </c>
      <c r="BV44" s="25"/>
      <c r="BW44" s="247"/>
      <c r="BX44" s="272"/>
      <c r="BY44" s="361"/>
      <c r="BZ44" s="361"/>
      <c r="CA44" s="366"/>
      <c r="CB44" s="361"/>
      <c r="CC44" s="319"/>
      <c r="CD44" s="19"/>
      <c r="CE44" s="235"/>
      <c r="CU44" s="88"/>
      <c r="CV44" s="87"/>
      <c r="CW44" s="87"/>
      <c r="CX44" s="87"/>
      <c r="CY44" s="87"/>
      <c r="CZ44" s="87"/>
      <c r="DA44" s="87"/>
      <c r="DB44" s="87"/>
      <c r="DC44" s="89"/>
      <c r="DD44" s="85"/>
      <c r="DE44" s="85"/>
      <c r="DF44" s="85"/>
      <c r="DG44" s="85"/>
      <c r="DH44" s="85"/>
      <c r="DI44" s="85"/>
      <c r="DJ44" s="85"/>
    </row>
    <row r="45" spans="2:114" ht="18" customHeight="1" x14ac:dyDescent="0.15">
      <c r="E45" s="475"/>
      <c r="F45" s="475"/>
      <c r="G45" s="61"/>
      <c r="H45" s="63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8"/>
      <c r="AH45" s="25"/>
      <c r="AI45" s="247" t="s">
        <v>379</v>
      </c>
      <c r="AJ45" s="14" t="str">
        <f>IF((VLOOKUP($AH42,すわっこ!$A$3:$J$33,4,FALSE))="","",(VLOOKUP($AH42,すわっこ!$A$3:$J$33,4,FALSE)))</f>
        <v>いちご狩りにでかけよう</v>
      </c>
      <c r="AK45" s="250" t="str">
        <f>IF((VLOOKUP($AH42,すわっこ!$A$3:$J$33,5,FALSE))="","",(VLOOKUP($AH42,すわっこ!$A$3:$J$33,5,FALSE)))</f>
        <v>室内</v>
      </c>
      <c r="AL45" s="250" t="str">
        <f>IF((VLOOKUP($AH42,すわっこ!$A$3:$J$33,6,FALSE))="","",(VLOOKUP($AH42,すわっこ!$A$3:$JJ$33,6,FALSE)))</f>
        <v>園庭</v>
      </c>
      <c r="AM45" s="23" t="str">
        <f>IF((VLOOKUP($AH42,すわっこ!$A$3:$J$33,8,FALSE))="","",(VLOOKUP($AH42,すわっこ!$A$3:$J$33,8,FALSE)))</f>
        <v>ひがし農園</v>
      </c>
      <c r="AN45" s="19" t="str">
        <f>IF((VLOOKUP($AH42,すわっこ!$A$3:$J$33,7,FALSE))="","",(VLOOKUP($AH42,すわっこ!$A$3:$J$33,7,FALSE)))</f>
        <v/>
      </c>
      <c r="AO45" s="55" t="str">
        <f>IF((VLOOKUP($AH42,すわっこ!$A$3:$J$33,9,FALSE))="","",(VLOOKUP($AH42,すわっこ!$A$3:$J$33,9,FALSE)))</f>
        <v>10:30-11:30</v>
      </c>
      <c r="AP45" s="19" t="str">
        <f>IF((VLOOKUP($AH42,すわっこ!$A$3:$J$33,10,FALSE))="","",(VLOOKUP($AH42,すわっこ!$A$3:$J$33,10,FALSE)))</f>
        <v>予</v>
      </c>
      <c r="AQ45" s="235" t="s">
        <v>383</v>
      </c>
      <c r="AR45" s="25"/>
      <c r="AS45" s="247" t="s">
        <v>13</v>
      </c>
      <c r="AT45" s="272" t="str">
        <f>IF((VLOOKUP($AR42,すわっこ!$A$3:$J$33,4,FALSE))="","",(VLOOKUP($AR42,すわっこ!$A$3:$J$33,4,FALSE)))</f>
        <v>ベビーマッサージ</v>
      </c>
      <c r="AU45" s="336" t="str">
        <f>IF((VLOOKUP($AR42,すわっこ!$A$3:$J$33,5,FALSE))="","",(VLOOKUP($AR42,すわっこ!$A$3:$J$33,5,FALSE)))</f>
        <v>室内</v>
      </c>
      <c r="AV45" s="336" t="str">
        <f>IF((VLOOKUP($AR42,すわっこ!$A$3:$J$33,6,FALSE))="","",(VLOOKUP($AR42,すわっこ!$A$3:$JJ$33,6,FALSE)))</f>
        <v>園庭</v>
      </c>
      <c r="AW45" s="366" t="str">
        <f>IF((VLOOKUP($AR42,すわっこ!$A$3:$J$33,8,FALSE))="","",(VLOOKUP($AR42,すわっこ!$A$3:$J$33,8,FALSE)))</f>
        <v/>
      </c>
      <c r="AX45" s="361" t="str">
        <f>IF((VLOOKUP($AR42,すわっこ!$A$3:$J$33,7,FALSE))="","",(VLOOKUP($AR42,すわっこ!$A$3:$J$33,7,FALSE)))</f>
        <v/>
      </c>
      <c r="AY45" s="319" t="str">
        <f>IF((VLOOKUP($AR42,すわっこ!$A$3:$J$33,9,FALSE))="","",(VLOOKUP($AR42,すわっこ!$A$3:$J$33,9,FALSE)))</f>
        <v>10:30-11:30</v>
      </c>
      <c r="AZ45" s="19" t="str">
        <f>IF((VLOOKUP($AR42,すわっこ!$A$3:$J$33,10,FALSE))="","",(VLOOKUP($AR42,すわっこ!$A$3:$J$33,10,FALSE)))</f>
        <v>予</v>
      </c>
      <c r="BA45" s="235" t="s">
        <v>249</v>
      </c>
      <c r="BB45" s="25"/>
      <c r="BC45" s="247" t="s">
        <v>13</v>
      </c>
      <c r="BD45" s="272" t="str">
        <f>IF((VLOOKUP($BB42,すわっこ!$A$3:$J$33,4,FALSE))="","",(VLOOKUP($BB42,すわっこ!$A$3:$J$33,4,FALSE)))</f>
        <v>タートル</v>
      </c>
      <c r="BE45" s="336" t="str">
        <f>IF((VLOOKUP($BB42,すわっこ!$A$3:$J$33,5,FALSE))="","",(VLOOKUP($BB42,すわっこ!$A$3:$J$33,5,FALSE)))</f>
        <v>室内</v>
      </c>
      <c r="BF45" s="336" t="str">
        <f>IF((VLOOKUP($BB42,すわっこ!$A$3:$J$33,6,FALSE))="","",(VLOOKUP($BB42,すわっこ!$A$3:$JJ$33,6,FALSE)))</f>
        <v>園庭</v>
      </c>
      <c r="BG45" s="367" t="str">
        <f>IF((VLOOKUP($BB42,すわっこ!$A$3:$J$33,8,FALSE))="","",(VLOOKUP($BB42,すわっこ!$A$3:$J$33,8,FALSE)))</f>
        <v>川内タートル</v>
      </c>
      <c r="BH45" s="361" t="str">
        <f>IF((VLOOKUP($BB42,すわっこ!$A$3:$J$33,7,FALSE))="","",(VLOOKUP($BB42,すわっこ!$A$3:$J$33,7,FALSE)))</f>
        <v/>
      </c>
      <c r="BI45" s="319" t="str">
        <f>IF((VLOOKUP($BB42,すわっこ!$A$3:$J$33,9,FALSE))="","",(VLOOKUP($BB42,すわっこ!$A$3:$J$33,9,FALSE)))</f>
        <v>10:30-11:30</v>
      </c>
      <c r="BJ45" s="19" t="str">
        <f>IF((VLOOKUP($BB42,すわっこ!$A$3:$J$33,10,FALSE))="","",(VLOOKUP($BB42,すわっこ!$A$3:$J$33,10,FALSE)))</f>
        <v>予</v>
      </c>
      <c r="BK45" s="235" t="s">
        <v>249</v>
      </c>
      <c r="BL45" s="25"/>
      <c r="BM45" s="247" t="s">
        <v>13</v>
      </c>
      <c r="BN45" s="272" t="str">
        <f>IF((VLOOKUP($BL42,すわっこ!$A$3:$J$33,4,FALSE))="","",(VLOOKUP($BL42,すわっこ!$A$3:$J$33,4,FALSE)))</f>
        <v>ママ＆ベビーフィットネス</v>
      </c>
      <c r="BO45" s="336" t="str">
        <f>IF((VLOOKUP($BL42,すわっこ!$A$3:$J$33,5,FALSE))="","",(VLOOKUP($BL42,すわっこ!$A$3:$J$33,5,FALSE)))</f>
        <v>室内</v>
      </c>
      <c r="BP45" s="336" t="str">
        <f>IF((VLOOKUP($BL42,すわっこ!$A$3:$J$33,6,FALSE))="","",(VLOOKUP($BL42,すわっこ!$A$3:$JJ$33,6,FALSE)))</f>
        <v>園庭</v>
      </c>
      <c r="BQ45" s="366" t="str">
        <f>IF((VLOOKUP($BL42,すわっこ!$A$3:$J$33,8,FALSE))="","",(VLOOKUP($BL42,すわっこ!$A$3:$J$33,8,FALSE)))</f>
        <v>可愛コミュニティセンター</v>
      </c>
      <c r="BR45" s="361" t="str">
        <f>IF((VLOOKUP($BL42,すわっこ!$A$3:$J$33,7,FALSE))="","",(VLOOKUP($BL42,すわっこ!$A$3:$J$33,7,FALSE)))</f>
        <v/>
      </c>
      <c r="BS45" s="319" t="str">
        <f>IF((VLOOKUP($BL42,すわっこ!$A$3:$J$33,9,FALSE))="","",(VLOOKUP($BL42,すわっこ!$A$3:$J$33,9,FALSE)))</f>
        <v>10:00-11:30</v>
      </c>
      <c r="BT45" s="19" t="str">
        <f>IF((VLOOKUP($BL42,すわっこ!$A$3:$J$33,10,FALSE))="","",(VLOOKUP($BL42,すわっこ!$A$3:$J$33,10,FALSE)))</f>
        <v>予</v>
      </c>
      <c r="BU45" s="235" t="s">
        <v>249</v>
      </c>
      <c r="BV45" s="25"/>
      <c r="BW45" s="247"/>
      <c r="BX45" s="272"/>
      <c r="BY45" s="361"/>
      <c r="BZ45" s="361"/>
      <c r="CA45" s="366"/>
      <c r="CB45" s="361"/>
      <c r="CC45" s="319"/>
      <c r="CD45" s="19"/>
      <c r="CE45" s="235"/>
      <c r="CU45" s="87"/>
      <c r="CV45" s="87"/>
      <c r="CW45" s="87"/>
      <c r="CX45" s="87"/>
      <c r="CY45" s="87"/>
      <c r="CZ45" s="87"/>
      <c r="DA45" s="87"/>
      <c r="DB45" s="87"/>
      <c r="DC45" s="85"/>
      <c r="DD45" s="85"/>
      <c r="DE45" s="85"/>
      <c r="DF45" s="85"/>
      <c r="DG45" s="85"/>
      <c r="DH45" s="85"/>
      <c r="DI45" s="85"/>
      <c r="DJ45" s="85"/>
    </row>
    <row r="46" spans="2:114" ht="18" customHeight="1" x14ac:dyDescent="0.15">
      <c r="B46" s="8"/>
      <c r="AH46" s="25"/>
      <c r="AI46" s="247" t="s">
        <v>379</v>
      </c>
      <c r="AJ46" s="14" t="str">
        <f>IF((VLOOKUP($AH42,てとて!$A$3:$J$33,4,FALSE))="","",(VLOOKUP($AH42,てとて!$A$3:$J$33,4,FALSE)))</f>
        <v>電話相談</v>
      </c>
      <c r="AK46" s="250" t="str">
        <f>IF((VLOOKUP($AH42,てとて!$A$3:$J$33,5,FALSE))="","",(VLOOKUP($AH42,てとて!$A$3:$J$33,5,FALSE)))</f>
        <v/>
      </c>
      <c r="AL46" s="250" t="str">
        <f>IF((VLOOKUP($AH42,てとて!$A$3:$J$33,6,FALSE))="","",(VLOOKUP($AH42,てとて!$A$3:$J$33,6,FALSE)))</f>
        <v/>
      </c>
      <c r="AM46" s="23" t="str">
        <f>IF((VLOOKUP($AH42,てとて!$A$3:$J$33,8,FALSE))="","",(VLOOKUP($AH42,てとて!$A$3:$J$33,8,FALSE)))</f>
        <v/>
      </c>
      <c r="AN46" s="19" t="str">
        <f>IF((VLOOKUP($AH42,てとて!$A$3:$J$33,7,FALSE))="","",(VLOOKUP($AH42,てとて!$A$3:$J$33,7,FALSE)))</f>
        <v/>
      </c>
      <c r="AO46" s="55" t="str">
        <f>IF((VLOOKUP($AH42,てとて!$A$3:$J$33,9,FALSE))="","",(VLOOKUP($AH42,てとて!$A$3:$J$33,9,FALSE)))</f>
        <v>9:00-14:00</v>
      </c>
      <c r="AP46" s="19" t="str">
        <f>IF((VLOOKUP($AH42,てとて!$A$3:$J$33,10,FALSE))="","",(VLOOKUP($AH42,てとて!$A$3:$J$33,10,FALSE)))</f>
        <v/>
      </c>
      <c r="AQ46" s="235" t="s">
        <v>384</v>
      </c>
      <c r="AR46" s="25"/>
      <c r="AS46" s="247" t="s">
        <v>13</v>
      </c>
      <c r="AT46" s="272" t="str">
        <f>IF((VLOOKUP($AR42,てとて!$A$3:$J$33,4,FALSE))="","",(VLOOKUP($AR42,てとて!$A$3:$J$33,4,FALSE)))</f>
        <v>足形アート（アンパンマン）</v>
      </c>
      <c r="AU46" s="336" t="str">
        <f>IF((VLOOKUP($AR42,てとて!$A$3:$J$33,5,FALSE))="","",(VLOOKUP($AR42,てとて!$A$3:$J$33,5,FALSE)))</f>
        <v>室内</v>
      </c>
      <c r="AV46" s="336" t="str">
        <f>IF((VLOOKUP($AR42,てとて!$A$3:$J$33,6,FALSE))="","",(VLOOKUP($AR42,てとて!$A$3:$J$33,6,FALSE)))</f>
        <v/>
      </c>
      <c r="AW46" s="366" t="str">
        <f>IF((VLOOKUP($AR42,てとて!$A$3:$J$33,8,FALSE))="","",(VLOOKUP($AR42,てとて!$A$3:$J$33,8,FALSE)))</f>
        <v>可愛コミュニティセンター</v>
      </c>
      <c r="AX46" s="361" t="str">
        <f>IF((VLOOKUP($AR42,てとて!$A$3:$J$33,7,FALSE))="","",(VLOOKUP($AR42,てとて!$A$3:$J$33,7,FALSE)))</f>
        <v/>
      </c>
      <c r="AY46" s="319" t="str">
        <f>IF((VLOOKUP($AR42,てとて!$A$3:$J$33,9,FALSE))="","",(VLOOKUP($AR42,てとて!$A$3:$J$33,9,FALSE)))</f>
        <v>10:00-12:00</v>
      </c>
      <c r="AZ46" s="19" t="str">
        <f>IF((VLOOKUP($AR42,てとて!$A$3:$J$33,10,FALSE))="","",(VLOOKUP($AR42,てとて!$A$3:$J$33,10,FALSE)))</f>
        <v>予</v>
      </c>
      <c r="BA46" s="235" t="s">
        <v>167</v>
      </c>
      <c r="BB46" s="25"/>
      <c r="BC46" s="247" t="s">
        <v>13</v>
      </c>
      <c r="BD46" s="272" t="str">
        <f>IF((VLOOKUP($BB42,てとて!$A$3:$J$33,4,FALSE))="","",(VLOOKUP($BB42,てとて!$A$3:$J$33,4,FALSE)))</f>
        <v>親子でタートル</v>
      </c>
      <c r="BE46" s="336" t="str">
        <f>IF((VLOOKUP($BB42,てとて!$A$3:$J$33,5,FALSE))="","",(VLOOKUP($BB42,てとて!$A$3:$J$33,5,FALSE)))</f>
        <v>室内</v>
      </c>
      <c r="BF46" s="336" t="str">
        <f>IF((VLOOKUP($BB42,てとて!$A$3:$J$33,6,FALSE))="","",(VLOOKUP($BB42,てとて!$A$3:$J$33,6,FALSE)))</f>
        <v/>
      </c>
      <c r="BG46" s="366" t="str">
        <f>IF((VLOOKUP($BB42,てとて!$A$3:$J$33,8,FALSE))="","",(VLOOKUP($BB42,てとて!$A$3:$J$33,8,FALSE)))</f>
        <v>タートルスポーツクラブ</v>
      </c>
      <c r="BH46" s="361" t="str">
        <f>IF((VLOOKUP($BB42,てとて!$A$3:$J$33,7,FALSE))="","",(VLOOKUP($BB42,てとて!$A$3:$J$33,7,FALSE)))</f>
        <v/>
      </c>
      <c r="BI46" s="319" t="str">
        <f>IF((VLOOKUP($BB42,てとて!$A$3:$J$33,9,FALSE))="","",(VLOOKUP($BB42,てとて!$A$3:$J$33,9,FALSE)))</f>
        <v>10:30-12:00</v>
      </c>
      <c r="BJ46" s="19" t="str">
        <f>IF((VLOOKUP($BB42,てとて!$A$3:$J$33,10,FALSE))="","",(VLOOKUP($BB42,てとて!$A$3:$J$33,10,FALSE)))</f>
        <v>予</v>
      </c>
      <c r="BK46" s="235" t="s">
        <v>167</v>
      </c>
      <c r="BL46" s="25"/>
      <c r="BM46" s="247" t="s">
        <v>13</v>
      </c>
      <c r="BN46" s="272" t="str">
        <f>IF((VLOOKUP($BL42,てとて!$A$3:$J$33,4,FALSE))="","",(VLOOKUP($BL42,てとて!$A$3:$J$33,4,FALSE)))</f>
        <v>ママ＆ベビーフィットネス</v>
      </c>
      <c r="BO46" s="336" t="str">
        <f>IF((VLOOKUP($BL42,てとて!$A$3:$J$33,5,FALSE))="","",(VLOOKUP($BL42,てとて!$A$3:$J$33,5,FALSE)))</f>
        <v>室内</v>
      </c>
      <c r="BP46" s="336" t="str">
        <f>IF((VLOOKUP($BL42,てとて!$A$3:$J$33,6,FALSE))="","",(VLOOKUP($BL42,てとて!$A$3:$J$33,6,FALSE)))</f>
        <v/>
      </c>
      <c r="BQ46" s="366" t="str">
        <f>IF((VLOOKUP($BL42,てとて!$A$3:$J$33,8,FALSE))="","",(VLOOKUP($BL42,てとて!$A$3:$J$33,8,FALSE)))</f>
        <v>可愛コミュニティセンター</v>
      </c>
      <c r="BR46" s="361" t="str">
        <f>IF((VLOOKUP($BL42,てとて!$A$3:$J$33,7,FALSE))="","",(VLOOKUP($BL42,てとて!$A$3:$J$33,7,FALSE)))</f>
        <v/>
      </c>
      <c r="BS46" s="319" t="str">
        <f>IF((VLOOKUP($BL42,てとて!$A$3:$J$33,9,FALSE))="","",(VLOOKUP($BL42,てとて!$A$3:$J$33,9,FALSE)))</f>
        <v>10:00-12:00</v>
      </c>
      <c r="BT46" s="19" t="str">
        <f>IF((VLOOKUP($BL42,てとて!$A$3:$J$33,10,FALSE))="","",(VLOOKUP($BL42,てとて!$A$3:$J$33,10,FALSE)))</f>
        <v>予</v>
      </c>
      <c r="BU46" s="235" t="s">
        <v>167</v>
      </c>
      <c r="BV46" s="25"/>
      <c r="BW46" s="247"/>
      <c r="BX46" s="272"/>
      <c r="BY46" s="361"/>
      <c r="BZ46" s="361"/>
      <c r="CA46" s="366"/>
      <c r="CB46" s="361"/>
      <c r="CC46" s="319"/>
      <c r="CD46" s="19"/>
      <c r="CE46" s="235"/>
      <c r="CU46" s="87"/>
      <c r="CV46" s="87"/>
      <c r="CW46" s="87"/>
      <c r="CX46" s="87"/>
      <c r="CY46" s="87"/>
      <c r="CZ46" s="87"/>
      <c r="DA46" s="87"/>
      <c r="DB46" s="87"/>
      <c r="DC46" s="85"/>
      <c r="DD46" s="85"/>
      <c r="DE46" s="85"/>
      <c r="DF46" s="85"/>
      <c r="DG46" s="85"/>
      <c r="DH46" s="85"/>
      <c r="DI46" s="85"/>
      <c r="DJ46" s="85"/>
    </row>
    <row r="47" spans="2:114" ht="18" customHeight="1" x14ac:dyDescent="0.15">
      <c r="C47" s="60"/>
      <c r="D47" s="60"/>
      <c r="E47" s="60"/>
      <c r="F47" s="60"/>
      <c r="G47" s="60"/>
      <c r="H47" s="60"/>
      <c r="I47" s="60"/>
      <c r="J47" s="60"/>
      <c r="K47" s="64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AH47" s="25"/>
      <c r="AI47" s="247" t="s">
        <v>379</v>
      </c>
      <c r="AJ47" s="14" t="str">
        <f>IF((VLOOKUP($AH42,ぱぴぃら!$A$3:$J$33,4,FALSE))="","",(VLOOKUP($AH42,ぱぴぃら!$A$3:$J$33,4,FALSE)))</f>
        <v>親子でダンス</v>
      </c>
      <c r="AK47" s="250" t="str">
        <f>IF((VLOOKUP($AH42,ぱぴぃら!$A$3:$J$33,5,FALSE))="","",(VLOOKUP($AH42,ぱぴぃら!$A$3:$J$33,5,FALSE)))</f>
        <v>室内</v>
      </c>
      <c r="AL47" s="250" t="str">
        <f>IF((VLOOKUP($AH42,ぱぴぃら!$A$3:$J$33,6,FALSE))="","",(VLOOKUP($AH42,ぱぴぃら!$A$3:$J$33,6,FALSE)))</f>
        <v>園庭</v>
      </c>
      <c r="AM47" s="23" t="str">
        <f>IF((VLOOKUP($AH42,ぱぴぃら!$A$3:$J$33,8,FALSE))="","",(VLOOKUP($AH42,ぱぴぃら!$A$3:$J$33,8,FALSE)))</f>
        <v/>
      </c>
      <c r="AN47" s="19" t="str">
        <f>IF((VLOOKUP($AH42,ぱぴぃら!$A$3:$J$33,7,FALSE))="","",(VLOOKUP($AH42,ぱぴぃら!$A$3:$J$33,7,FALSE)))</f>
        <v>2歳～</v>
      </c>
      <c r="AO47" s="55" t="str">
        <f>IF((VLOOKUP($AH42,ぱぴぃら!$A$3:$J$33,9,FALSE))="","",(VLOOKUP($AH42,ぱぴぃら!$A$3:$J$33,9,FALSE)))</f>
        <v>9:50-11:00</v>
      </c>
      <c r="AP47" s="19" t="str">
        <f>IF((VLOOKUP($AH42,ぱぴぃら!$A$3:$J$33,10,FALSE))="","",(VLOOKUP($AH42,ぱぴぃら!$A$3:$J$33,10,FALSE)))</f>
        <v>予</v>
      </c>
      <c r="AQ47" s="235" t="s">
        <v>385</v>
      </c>
      <c r="AR47" s="25"/>
      <c r="AS47" s="247" t="s">
        <v>13</v>
      </c>
      <c r="AT47" s="272" t="str">
        <f>IF((VLOOKUP($AR42,ぱぴぃら!$A$3:$J$33,4,FALSE))="","",(VLOOKUP($AR42,ぱぴぃら!$A$3:$J$33,4,FALSE)))</f>
        <v>園庭室内開放</v>
      </c>
      <c r="AU47" s="336" t="str">
        <f>IF((VLOOKUP($AR42,ぱぴぃら!$A$3:$J$33,5,FALSE))="","",(VLOOKUP($AR42,ぱぴぃら!$A$3:$J$33,5,FALSE)))</f>
        <v>室内</v>
      </c>
      <c r="AV47" s="336" t="str">
        <f>IF((VLOOKUP($AR42,ぱぴぃら!$A$3:$J$33,6,FALSE))="","",(VLOOKUP($AR42,ぱぴぃら!$A$3:$J$33,6,FALSE)))</f>
        <v>園庭</v>
      </c>
      <c r="AW47" s="366" t="str">
        <f>IF((VLOOKUP($AR42,ぱぴぃら!$A$3:$J$33,8,FALSE))="","",(VLOOKUP($AR42,ぱぴぃら!$A$3:$J$33,8,FALSE)))</f>
        <v/>
      </c>
      <c r="AX47" s="361" t="str">
        <f>IF((VLOOKUP($AR42,ぱぴぃら!$A$3:$J$33,7,FALSE))="","",(VLOOKUP($AR42,ぱぴぃら!$A$3:$J$33,7,FALSE)))</f>
        <v/>
      </c>
      <c r="AY47" s="319" t="str">
        <f>IF((VLOOKUP($AR42,ぱぴぃら!$A$3:$J$33,9,FALSE))="","",(VLOOKUP($AR42,ぱぴぃら!$A$3:$J$33,9,FALSE)))</f>
        <v>9:00-15:00</v>
      </c>
      <c r="AZ47" s="19" t="str">
        <f>IF((VLOOKUP($AR42,ぱぴぃら!$A$3:$J$33,10,FALSE))="","",(VLOOKUP($AR42,ぱぴぃら!$A$3:$J$33,10,FALSE)))</f>
        <v>予</v>
      </c>
      <c r="BA47" s="235" t="s">
        <v>250</v>
      </c>
      <c r="BB47" s="25"/>
      <c r="BC47" s="247" t="s">
        <v>13</v>
      </c>
      <c r="BD47" s="272" t="str">
        <f>IF((VLOOKUP($BB42,ぱぴぃら!$A$3:$J$33,4,FALSE))="","",(VLOOKUP($BB42,ぱぴぃら!$A$3:$J$33,4,FALSE)))</f>
        <v>誕生カードを作ろう(4月うまれ)</v>
      </c>
      <c r="BE47" s="336" t="str">
        <f>IF((VLOOKUP($BB42,ぱぴぃら!$A$3:$J$33,5,FALSE))="","",(VLOOKUP($BB42,ぱぴぃら!$A$3:$J$33,5,FALSE)))</f>
        <v>室内</v>
      </c>
      <c r="BF47" s="336" t="str">
        <f>IF((VLOOKUP($BB42,ぱぴぃら!$A$3:$J$33,6,FALSE))="","",(VLOOKUP($BB42,ぱぴぃら!$A$3:$J$33,6,FALSE)))</f>
        <v>園庭</v>
      </c>
      <c r="BG47" s="366" t="str">
        <f>IF((VLOOKUP($BB42,ぱぴぃら!$A$3:$J$33,8,FALSE))="","",(VLOOKUP($BB42,ぱぴぃら!$A$3:$J$33,8,FALSE)))</f>
        <v/>
      </c>
      <c r="BH47" s="361" t="str">
        <f>IF((VLOOKUP($BB42,ぱぴぃら!$A$3:$J$33,7,FALSE))="","",(VLOOKUP($BB42,ぱぴぃら!$A$3:$J$33,7,FALSE)))</f>
        <v/>
      </c>
      <c r="BI47" s="319" t="str">
        <f>IF((VLOOKUP($BB42,ぱぴぃら!$A$3:$J$33,9,FALSE))="","",(VLOOKUP($BB42,ぱぴぃら!$A$3:$J$33,9,FALSE)))</f>
        <v>9:50-11:00</v>
      </c>
      <c r="BJ47" s="19" t="str">
        <f>IF((VLOOKUP($BB42,ぱぴぃら!$A$3:$J$33,10,FALSE))="","",(VLOOKUP($BB42,ぱぴぃら!$A$3:$J$33,10,FALSE)))</f>
        <v>予</v>
      </c>
      <c r="BK47" s="235" t="s">
        <v>250</v>
      </c>
      <c r="BL47" s="25"/>
      <c r="BM47" s="247" t="s">
        <v>13</v>
      </c>
      <c r="BN47" s="272" t="str">
        <f>IF((VLOOKUP($BL42,ぱぴぃら!$A$3:$J$33,4,FALSE))="","",(VLOOKUP($BL42,ぱぴぃら!$A$3:$J$33,4,FALSE)))</f>
        <v>トイレットラーニングについて</v>
      </c>
      <c r="BO47" s="336" t="str">
        <f>IF((VLOOKUP($BL42,ぱぴぃら!$A$3:$J$33,5,FALSE))="","",(VLOOKUP($BL42,ぱぴぃら!$A$3:$J$33,5,FALSE)))</f>
        <v>室内</v>
      </c>
      <c r="BP47" s="336" t="str">
        <f>IF((VLOOKUP($BL42,ぱぴぃら!$A$3:$J$33,6,FALSE))="","",(VLOOKUP($BL42,ぱぴぃら!$A$3:$J$33,6,FALSE)))</f>
        <v>園庭</v>
      </c>
      <c r="BQ47" s="366" t="str">
        <f>IF((VLOOKUP($BL42,ぱぴぃら!$A$3:$J$33,8,FALSE))="","",(VLOOKUP($BL42,ぱぴぃら!$A$3:$J$33,8,FALSE)))</f>
        <v/>
      </c>
      <c r="BR47" s="361" t="str">
        <f>IF((VLOOKUP($BL42,ぱぴぃら!$A$3:$J$33,7,FALSE))="","",(VLOOKUP($BL42,ぱぴぃら!$A$3:$J$33,7,FALSE)))</f>
        <v/>
      </c>
      <c r="BS47" s="319" t="str">
        <f>IF((VLOOKUP($BL42,ぱぴぃら!$A$3:$J$33,9,FALSE))="","",(VLOOKUP($BL42,ぱぴぃら!$A$3:$J$33,9,FALSE)))</f>
        <v>9:50-11:00</v>
      </c>
      <c r="BT47" s="19" t="str">
        <f>IF((VLOOKUP($BL42,ぱぴぃら!$A$3:$J$33,10,FALSE))="","",(VLOOKUP($BL42,ぱぴぃら!$A$3:$J$33,10,FALSE)))</f>
        <v>予</v>
      </c>
      <c r="BU47" s="235" t="s">
        <v>250</v>
      </c>
      <c r="BV47" s="25"/>
      <c r="BW47" s="247"/>
      <c r="BX47" s="272"/>
      <c r="BY47" s="361"/>
      <c r="BZ47" s="361"/>
      <c r="CA47" s="366"/>
      <c r="CB47" s="361"/>
      <c r="CC47" s="319"/>
      <c r="CD47" s="19"/>
      <c r="CE47" s="235"/>
      <c r="CU47" s="87"/>
      <c r="CV47" s="87"/>
      <c r="CW47" s="87"/>
      <c r="CX47" s="87"/>
      <c r="CY47" s="87"/>
      <c r="CZ47" s="87"/>
      <c r="DA47" s="87"/>
      <c r="DB47" s="87"/>
    </row>
    <row r="48" spans="2:114" ht="18" customHeight="1" x14ac:dyDescent="0.15">
      <c r="E48" s="61"/>
      <c r="J48" s="71"/>
      <c r="K48" s="5"/>
      <c r="W48" s="16"/>
      <c r="AH48" s="25"/>
      <c r="AI48" s="247" t="s">
        <v>379</v>
      </c>
      <c r="AJ48" s="14" t="s">
        <v>613</v>
      </c>
      <c r="AK48" s="250" t="s">
        <v>614</v>
      </c>
      <c r="AL48" s="250" t="s">
        <v>615</v>
      </c>
      <c r="AM48" s="23"/>
      <c r="AN48" s="19"/>
      <c r="AO48" s="55" t="s">
        <v>531</v>
      </c>
      <c r="AP48" s="19" t="s">
        <v>611</v>
      </c>
      <c r="AQ48" s="235" t="s">
        <v>385</v>
      </c>
      <c r="AR48" s="25"/>
      <c r="AS48" s="247" t="s">
        <v>13</v>
      </c>
      <c r="AT48" s="272" t="str">
        <f>IF((VLOOKUP($AR42,ほっとランド!$A$3:$J$33,4,FALSE))="","",(VLOOKUP($AR42,ほっとランド!$A$3:$J$33,4,FALSE)))</f>
        <v>そらまめくんち(出張支援)</v>
      </c>
      <c r="AU48" s="336" t="str">
        <f>IF((VLOOKUP($AR42,ほっとランド!$A$3:$J$33,5,FALSE))="","",(VLOOKUP($AR42,ほっとランド!$A$3:$J$33,5,FALSE)))</f>
        <v/>
      </c>
      <c r="AV48" s="336" t="str">
        <f>IF((VLOOKUP($AR42,ほっとランド!$A$3:$J$33,6,FALSE))="","",(VLOOKUP($AR42,ほっとランド!$A$3:$J$33,6,FALSE)))</f>
        <v>園庭</v>
      </c>
      <c r="AW48" s="366" t="str">
        <f>IF((VLOOKUP($AR42,ほっとランド!$A$3:$J$33,8,FALSE))="","",(VLOOKUP($AR42,ほっとランド!$A$3:$J$33,8,FALSE)))</f>
        <v/>
      </c>
      <c r="AX48" s="361" t="str">
        <f>IF((VLOOKUP($AR42,ほっとランド!$A$3:$J$33,7,FALSE))="","",(VLOOKUP($AR42,ほっとランド!$A$3:$J$33,7,FALSE)))</f>
        <v/>
      </c>
      <c r="AY48" s="319" t="str">
        <f>IF((VLOOKUP($AR42,ほっとランド!$A$3:$J$33,9,FALSE))="","",(VLOOKUP($AR42,ほっとランド!$A$3:$J$33,9,FALSE)))</f>
        <v>10:00-12:00</v>
      </c>
      <c r="AZ48" s="19" t="str">
        <f>IF((VLOOKUP($AR42,ほっとランド!$A$3:$J$33,10,FALSE))="","",(VLOOKUP($AR42,ほっとランド!$A$3:$J$33,10,FALSE)))</f>
        <v>予</v>
      </c>
      <c r="BA48" s="235" t="s">
        <v>251</v>
      </c>
      <c r="BB48" s="25"/>
      <c r="BC48" s="247" t="s">
        <v>13</v>
      </c>
      <c r="BD48" s="272" t="str">
        <f>IF((VLOOKUP($BB42,ほっとランド!$A$3:$J$33,4,FALSE))="","",(VLOOKUP($BB42,ほっとランド!$A$3:$J$33,4,FALSE)))</f>
        <v>そらまめくんち(出張支援)</v>
      </c>
      <c r="BE48" s="336" t="str">
        <f>IF((VLOOKUP($BB42,ほっとランド!$A$3:$J$33,5,FALSE))="","",(VLOOKUP($BB42,ほっとランド!$A$3:$J$33,5,FALSE)))</f>
        <v/>
      </c>
      <c r="BF48" s="336" t="str">
        <f>IF((VLOOKUP($BB42,ほっとランド!$A$3:$J$33,6,FALSE))="","",(VLOOKUP($BB42,ほっとランド!$A$3:$J$33,6,FALSE)))</f>
        <v>園庭</v>
      </c>
      <c r="BG48" s="366" t="str">
        <f>IF((VLOOKUP($BB42,ほっとランド!$A$3:$J$33,8,FALSE))="","",(VLOOKUP($BB42,ほっとランド!$A$3:$J$33,8,FALSE)))</f>
        <v/>
      </c>
      <c r="BH48" s="361" t="str">
        <f>IF((VLOOKUP($BB42,ほっとランド!$A$3:$J$33,7,FALSE))="","",(VLOOKUP($BB42,ほっとランド!$A$3:$J$33,7,FALSE)))</f>
        <v/>
      </c>
      <c r="BI48" s="319" t="str">
        <f>IF((VLOOKUP($BB42,ほっとランド!$A$3:$J$33,9,FALSE))="","",(VLOOKUP($BB42,ほっとランド!$A$3:$J$33,9,FALSE)))</f>
        <v>10:00-12:00</v>
      </c>
      <c r="BJ48" s="19" t="str">
        <f>IF((VLOOKUP($BB42,ほっとランド!$A$3:$J$33,10,FALSE))="","",(VLOOKUP($BB42,ほっとランド!$A$3:$J$33,10,FALSE)))</f>
        <v>予</v>
      </c>
      <c r="BK48" s="235" t="s">
        <v>251</v>
      </c>
      <c r="BL48" s="25"/>
      <c r="BM48" s="247" t="s">
        <v>13</v>
      </c>
      <c r="BN48" s="272" t="str">
        <f>IF((VLOOKUP($BL42,ほっとランド!$A$3:$J$33,4,FALSE))="","",(VLOOKUP($BL42,ほっとランド!$A$3:$J$33,4,FALSE)))</f>
        <v>そらまめくんち(出張支援)</v>
      </c>
      <c r="BO48" s="336" t="str">
        <f>IF((VLOOKUP($BL42,ほっとランド!$A$3:$J$33,5,FALSE))="","",(VLOOKUP($BL42,ほっとランド!$A$3:$J$33,5,FALSE)))</f>
        <v/>
      </c>
      <c r="BP48" s="336" t="str">
        <f>IF((VLOOKUP($BL42,ほっとランド!$A$3:$J$33,6,FALSE))="","",(VLOOKUP($BL42,ほっとランド!$A$3:$J$33,6,FALSE)))</f>
        <v>園庭</v>
      </c>
      <c r="BQ48" s="366" t="str">
        <f>IF((VLOOKUP($BL42,ほっとランド!$A$3:$J$33,8,FALSE))="","",(VLOOKUP($BL42,ほっとランド!$A$3:$J$33,8,FALSE)))</f>
        <v/>
      </c>
      <c r="BR48" s="361" t="str">
        <f>IF((VLOOKUP($BL42,ほっとランド!$A$3:$J$33,7,FALSE))="","",(VLOOKUP($BL42,ほっとランド!$A$3:$J$33,7,FALSE)))</f>
        <v/>
      </c>
      <c r="BS48" s="319" t="str">
        <f>IF((VLOOKUP($BL42,ほっとランド!$A$3:$J$33,9,FALSE))="","",(VLOOKUP($BL42,ほっとランド!$A$3:$J$33,9,FALSE)))</f>
        <v>10:00-12:00</v>
      </c>
      <c r="BT48" s="19" t="str">
        <f>IF((VLOOKUP($BL42,ほっとランド!$A$3:$J$33,10,FALSE))="","",(VLOOKUP($BL42,ほっとランド!$A$3:$J$33,10,FALSE)))</f>
        <v>予</v>
      </c>
      <c r="BU48" s="235" t="s">
        <v>251</v>
      </c>
      <c r="BV48" s="25"/>
      <c r="BW48" s="247"/>
      <c r="BX48" s="272"/>
      <c r="BY48" s="361"/>
      <c r="BZ48" s="361"/>
      <c r="CA48" s="366"/>
      <c r="CB48" s="361"/>
      <c r="CC48" s="319"/>
      <c r="CD48" s="19"/>
      <c r="CE48" s="235"/>
      <c r="CU48" s="87"/>
      <c r="CV48" s="87"/>
      <c r="CW48" s="87"/>
      <c r="CX48" s="87"/>
      <c r="CY48" s="87"/>
      <c r="CZ48" s="87"/>
      <c r="DA48" s="87"/>
      <c r="DB48" s="87"/>
      <c r="DC48" s="85"/>
      <c r="DD48" s="85"/>
      <c r="DE48" s="85"/>
      <c r="DF48" s="85"/>
      <c r="DG48" s="85"/>
      <c r="DH48" s="85"/>
      <c r="DI48" s="85"/>
      <c r="DJ48" s="85"/>
    </row>
    <row r="49" spans="3:114" ht="18" customHeight="1" x14ac:dyDescent="0.15">
      <c r="C49" s="60"/>
      <c r="D49" s="60"/>
      <c r="E49" s="60"/>
      <c r="F49" s="60"/>
      <c r="G49" s="60"/>
      <c r="H49" s="60"/>
      <c r="I49" s="60"/>
      <c r="J49" s="60"/>
      <c r="K49" s="64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AH49" s="25"/>
      <c r="AI49" s="247" t="s">
        <v>379</v>
      </c>
      <c r="AJ49" s="14" t="str">
        <f>IF((VLOOKUP($AH42,ほっとランド!$A$3:$J$33,4,FALSE))="","",(VLOOKUP($AH42,ほっとランド!$A$3:$J$33,4,FALSE)))</f>
        <v>電話・メール相談　園庭開放</v>
      </c>
      <c r="AK49" s="250" t="str">
        <f>IF((VLOOKUP($AH42,ほっとランド!$A$3:$J$33,5,FALSE))="","",(VLOOKUP($AH42,ほっとランド!$A$3:$J$33,5,FALSE)))</f>
        <v/>
      </c>
      <c r="AL49" s="250" t="str">
        <f>IF((VLOOKUP($AH42,ほっとランド!$A$3:$J$33,6,FALSE))="","",(VLOOKUP($AH42,ほっとランド!$A$3:$J$33,6,FALSE)))</f>
        <v>園庭</v>
      </c>
      <c r="AM49" s="23" t="str">
        <f>IF((VLOOKUP($AH42,ほっとランド!$A$3:$J$33,8,FALSE))="","",(VLOOKUP($AH42,ほっとランド!$A$3:$J$33,8,FALSE)))</f>
        <v/>
      </c>
      <c r="AN49" s="19" t="str">
        <f>IF((VLOOKUP($AH42,ほっとランド!$A$3:$J$33,7,FALSE))="","",(VLOOKUP($AH42,ほっとランド!$A$3:$J$33,7,FALSE)))</f>
        <v/>
      </c>
      <c r="AO49" s="55" t="str">
        <f>IF((VLOOKUP($AH42,ほっとランド!$A$3:$J$33,9,FALSE))="","",(VLOOKUP($AH42,ほっとランド!$A$3:$J$33,9,FALSE)))</f>
        <v>9:30-15:00</v>
      </c>
      <c r="AP49" s="19" t="str">
        <f>IF((VLOOKUP($AH42,ほっとランド!$A$3:$J$33,10,FALSE))="","",(VLOOKUP($AH42,ほっとランド!$A$3:$J$33,10,FALSE)))</f>
        <v/>
      </c>
      <c r="AQ49" s="235" t="s">
        <v>386</v>
      </c>
      <c r="AR49" s="25"/>
      <c r="AS49" s="247" t="s">
        <v>13</v>
      </c>
      <c r="AT49" s="272" t="str">
        <f>IF((VLOOKUP($AR42,ぽけっと!$A$3:$J$33,4,FALSE))="","",(VLOOKUP($AR42,ぽけっと!$A$3:$J$33,4,FALSE)))</f>
        <v>新規さんいらっしゃい</v>
      </c>
      <c r="AU49" s="336" t="str">
        <f>IF((VLOOKUP($AR42,ぽけっと!$A$3:$J$33,5,FALSE))="","",(VLOOKUP($AR42,ぽけっと!$A$3:$J$33,5,FALSE)))</f>
        <v/>
      </c>
      <c r="AV49" s="336" t="str">
        <f>IF((VLOOKUP($AR42,ぽけっと!$A$3:$J$33,6,FALSE))="","",(VLOOKUP($AR42,ぽけっと!$A$3:$J$33,6,FALSE)))</f>
        <v/>
      </c>
      <c r="AW49" s="366" t="str">
        <f>IF((VLOOKUP($AR42,ぽけっと!$A$3:$J$33,8,FALSE))="","",(VLOOKUP($AR42,ぽけっと!$A$3:$J$33,8,FALSE)))</f>
        <v>（午前午後各７組）</v>
      </c>
      <c r="AX49" s="361" t="str">
        <f>IF((VLOOKUP($AR42,ぽけっと!$A$3:$J$33,7,FALSE))="","",(VLOOKUP($AR42,ぽけっと!$A$3:$J$33,7,FALSE)))</f>
        <v/>
      </c>
      <c r="AY49" s="319" t="str">
        <f>IF((VLOOKUP($AR42,ぽけっと!$A$3:$J$33,9,FALSE))="","",(VLOOKUP($AR42,ぽけっと!$A$3:$J$33,9,FALSE)))</f>
        <v>9:00-14:00</v>
      </c>
      <c r="AZ49" s="19" t="str">
        <f>IF((VLOOKUP($AR42,ぽけっと!$A$3:$J$33,10,FALSE))="","",(VLOOKUP($AR42,ぽけっと!$A$3:$J$33,10,FALSE)))</f>
        <v>予</v>
      </c>
      <c r="BA49" s="235" t="s">
        <v>252</v>
      </c>
      <c r="BB49" s="25"/>
      <c r="BC49" s="247" t="s">
        <v>13</v>
      </c>
      <c r="BD49" s="272" t="str">
        <f>IF((VLOOKUP($BB42,ぽけっと!$A$3:$J$33,4,FALSE))="","",(VLOOKUP($BB42,ぽけっと!$A$3:$J$33,4,FALSE)))</f>
        <v>にじの日</v>
      </c>
      <c r="BE49" s="336" t="str">
        <f>IF((VLOOKUP($BB42,ぽけっと!$A$3:$J$33,5,FALSE))="","",(VLOOKUP($BB42,ぽけっと!$A$3:$J$33,5,FALSE)))</f>
        <v/>
      </c>
      <c r="BF49" s="336" t="str">
        <f>IF((VLOOKUP($BB42,ぽけっと!$A$3:$J$33,6,FALSE))="","",(VLOOKUP($BB42,ぽけっと!$A$3:$J$33,6,FALSE)))</f>
        <v/>
      </c>
      <c r="BG49" s="366" t="str">
        <f>IF((VLOOKUP($BB42,ぽけっと!$A$3:$J$33,8,FALSE))="","",(VLOOKUP($BB42,ぽけっと!$A$3:$J$33,8,FALSE)))</f>
        <v>（午前午後各５組）</v>
      </c>
      <c r="BH49" s="361" t="str">
        <f>IF((VLOOKUP($BB42,ぽけっと!$A$3:$J$33,7,FALSE))="","",(VLOOKUP($BB42,ぽけっと!$A$3:$J$33,7,FALSE)))</f>
        <v/>
      </c>
      <c r="BI49" s="319" t="str">
        <f>IF((VLOOKUP($BB42,ぽけっと!$A$3:$J$33,9,FALSE))="","",(VLOOKUP($BB42,ぽけっと!$A$3:$J$33,9,FALSE)))</f>
        <v>9:00-14:00</v>
      </c>
      <c r="BJ49" s="19" t="str">
        <f>IF((VLOOKUP($BB42,ぽけっと!$A$3:$J$33,10,FALSE))="","",(VLOOKUP($BB42,ぽけっと!$A$3:$J$33,10,FALSE)))</f>
        <v>予</v>
      </c>
      <c r="BK49" s="235" t="s">
        <v>252</v>
      </c>
      <c r="BL49" s="25"/>
      <c r="BM49" s="247" t="s">
        <v>13</v>
      </c>
      <c r="BN49" s="272" t="str">
        <f>IF((VLOOKUP($BL42,ぽけっと!$A$3:$J$33,4,FALSE))="","",(VLOOKUP($BL42,ぽけっと!$A$3:$J$33,4,FALSE)))</f>
        <v>電話相談</v>
      </c>
      <c r="BO49" s="336" t="str">
        <f>IF((VLOOKUP($BL42,ぽけっと!$A$3:$J$33,5,FALSE))="","",(VLOOKUP($BL42,ぽけっと!$A$3:$J$33,5,FALSE)))</f>
        <v/>
      </c>
      <c r="BP49" s="336" t="str">
        <f>IF((VLOOKUP($BL42,ぽけっと!$A$3:$J$33,6,FALSE))="","",(VLOOKUP($BL42,ぽけっと!$A$3:$J$33,6,FALSE)))</f>
        <v/>
      </c>
      <c r="BQ49" s="366" t="str">
        <f>IF((VLOOKUP($BL42,ぽけっと!$A$3:$J$33,8,FALSE))="","",(VLOOKUP($BL42,ぽけっと!$A$3:$J$33,8,FALSE)))</f>
        <v/>
      </c>
      <c r="BR49" s="361" t="str">
        <f>IF((VLOOKUP($BL42,ぽけっと!$A$3:$J$33,7,FALSE))="","",(VLOOKUP($BL42,ぽけっと!$A$3:$J$33,7,FALSE)))</f>
        <v/>
      </c>
      <c r="BS49" s="319" t="str">
        <f>IF((VLOOKUP($BL42,ぽけっと!$A$3:$J$33,9,FALSE))="","",(VLOOKUP($BL42,ぽけっと!$A$3:$J$33,9,FALSE)))</f>
        <v>9:00-14:00</v>
      </c>
      <c r="BT49" s="19" t="str">
        <f>IF((VLOOKUP($BL42,ぽけっと!$A$3:$J$33,10,FALSE))="","",(VLOOKUP($BL42,ぽけっと!$A$3:$J$33,10,FALSE)))</f>
        <v/>
      </c>
      <c r="BU49" s="235" t="s">
        <v>252</v>
      </c>
      <c r="BV49" s="25"/>
      <c r="BW49" s="248"/>
      <c r="BX49" s="272"/>
      <c r="BY49" s="361"/>
      <c r="BZ49" s="361"/>
      <c r="CA49" s="366"/>
      <c r="CB49" s="361"/>
      <c r="CC49" s="319"/>
      <c r="CD49" s="19"/>
      <c r="CE49" s="236"/>
      <c r="CU49" s="87"/>
      <c r="CV49" s="87"/>
      <c r="CW49" s="87"/>
      <c r="CX49" s="87"/>
      <c r="CY49" s="87"/>
      <c r="CZ49" s="87"/>
      <c r="DA49" s="87"/>
      <c r="DB49" s="87"/>
      <c r="DC49" s="85"/>
      <c r="DD49" s="85"/>
      <c r="DE49" s="85"/>
      <c r="DF49" s="85"/>
      <c r="DG49" s="85"/>
      <c r="DH49" s="85"/>
      <c r="DI49" s="85"/>
      <c r="DJ49" s="85"/>
    </row>
    <row r="50" spans="3:114" ht="18" customHeight="1" x14ac:dyDescent="0.15">
      <c r="E50" s="61"/>
      <c r="J50" s="72"/>
      <c r="K50" s="5"/>
      <c r="W50" s="17"/>
      <c r="AH50" s="25"/>
      <c r="AI50" s="247" t="s">
        <v>379</v>
      </c>
      <c r="AJ50" s="14" t="str">
        <f>IF((VLOOKUP($AH42,ぽけっと!$A$3:$J$33,4,FALSE))="","",(VLOOKUP($AH42,ぽけっと!$A$3:$J$33,4,FALSE)))</f>
        <v>OpenPark(公園に行こう)/電話相談</v>
      </c>
      <c r="AK50" s="250" t="str">
        <f>IF((VLOOKUP($AH42,ぽけっと!$A$3:$J$33,5,FALSE))="","",(VLOOKUP($AH42,ぽけっと!$A$3:$J$33,5,FALSE)))</f>
        <v/>
      </c>
      <c r="AL50" s="250" t="str">
        <f>IF((VLOOKUP($AH42,ぽけっと!$A$3:$J$33,6,FALSE))="","",(VLOOKUP($AH42,ぽけっと!$A$3:$J$33,6,FALSE)))</f>
        <v/>
      </c>
      <c r="AM50" s="23" t="str">
        <f>IF((VLOOKUP($AH42,ぽけっと!$A$3:$J$33,8,FALSE))="","",(VLOOKUP($AH42,ぽけっと!$A$3:$J$33,8,FALSE)))</f>
        <v>寺山公園（５組）</v>
      </c>
      <c r="AN50" s="19" t="str">
        <f>IF((VLOOKUP($AH42,ぽけっと!$A$3:$J$33,7,FALSE))="","",(VLOOKUP($AH42,ぽけっと!$A$3:$J$33,7,FALSE)))</f>
        <v/>
      </c>
      <c r="AO50" s="55" t="str">
        <f>IF((VLOOKUP($AH42,ぽけっと!$A$3:$J$33,9,FALSE))="","",(VLOOKUP($AH42,ぽけっと!$A$3:$J$33,9,FALSE)))</f>
        <v>10:00-13:00</v>
      </c>
      <c r="AP50" s="19" t="str">
        <f>IF((VLOOKUP($AH42,ぽけっと!$A$3:$J$33,10,FALSE))="","",(VLOOKUP($AH42,ぽけっと!$A$3:$J$33,10,FALSE)))</f>
        <v>予</v>
      </c>
      <c r="AQ50" s="235" t="s">
        <v>387</v>
      </c>
      <c r="AR50" s="25"/>
      <c r="AS50" s="248" t="s">
        <v>46</v>
      </c>
      <c r="AT50" s="272" t="str">
        <f>IF((VLOOKUP($AR42,せせらぎ!$A$3:$J$33,4,FALSE))="","",(VLOOKUP($AR42,せせらぎ!$A$3:$J$33,4,FALSE)))</f>
        <v>園庭・室内開放</v>
      </c>
      <c r="AU50" s="336" t="str">
        <f>IF((VLOOKUP($AR42,せせらぎ!$A$3:$J$33,5,FALSE))="","",(VLOOKUP($AR42,せせらぎ!$A$3:$J$33,5,FALSE)))</f>
        <v>室内</v>
      </c>
      <c r="AV50" s="336" t="str">
        <f>IF((VLOOKUP($AR42,せせらぎ!$A$3:$J$33,6,FALSE))="","",(VLOOKUP($AR42,せせらぎ!$A$3:$J$33,6,FALSE)))</f>
        <v>園庭</v>
      </c>
      <c r="AW50" s="366" t="str">
        <f>IF((VLOOKUP($AR42,せせらぎ!$A$3:$J$33,8,FALSE))="","",(VLOOKUP($AR42,せせらぎ!$A$3:$J$33,8,FALSE)))</f>
        <v>入来こども園</v>
      </c>
      <c r="AX50" s="361" t="str">
        <f>IF((VLOOKUP($AR42,せせらぎ!$A$3:$J$33,7,FALSE))="","",(VLOOKUP($AR42,せせらぎ!$A$3:$J$33,7,FALSE)))</f>
        <v/>
      </c>
      <c r="AY50" s="319" t="str">
        <f>IF((VLOOKUP($AR42,せせらぎ!$A$3:$J$33,9,FALSE))="","",(VLOOKUP($AR42,せせらぎ!$A$3:$J$33,9,FALSE)))</f>
        <v>9:30-11:00</v>
      </c>
      <c r="AZ50" s="19" t="str">
        <f>IF((VLOOKUP($AR42,せせらぎ!$A$3:$J$33,10,FALSE))="","",(VLOOKUP($AR42,せせらぎ!$A$3:$J$33,10,FALSE)))</f>
        <v/>
      </c>
      <c r="BA50" s="236" t="s">
        <v>253</v>
      </c>
      <c r="BB50" s="25"/>
      <c r="BC50" s="248" t="s">
        <v>46</v>
      </c>
      <c r="BD50" s="272" t="str">
        <f>IF((VLOOKUP($BB42,せせらぎ!$A$3:$J$33,4,FALSE))="","",(VLOOKUP($BB42,せせらぎ!$A$3:$J$33,4,FALSE)))</f>
        <v>園庭・室内開放</v>
      </c>
      <c r="BE50" s="336" t="str">
        <f>IF((VLOOKUP($BB42,せせらぎ!$A$3:$J$33,5,FALSE))="","",(VLOOKUP($BB42,せせらぎ!$A$3:$J$33,5,FALSE)))</f>
        <v>室内</v>
      </c>
      <c r="BF50" s="336" t="str">
        <f>IF((VLOOKUP($BB42,せせらぎ!$A$3:$J$33,6,FALSE))="","",(VLOOKUP($BB42,せせらぎ!$A$3:$J$33,6,FALSE)))</f>
        <v>園庭</v>
      </c>
      <c r="BG50" s="366" t="str">
        <f>IF((VLOOKUP($BB42,せせらぎ!$A$3:$J$33,8,FALSE))="","",(VLOOKUP($BB42,せせらぎ!$A$3:$J$33,8,FALSE)))</f>
        <v>入来こども園</v>
      </c>
      <c r="BH50" s="361" t="str">
        <f>IF((VLOOKUP($BB42,せせらぎ!$A$3:$J$33,7,FALSE))="","",(VLOOKUP($BB42,せせらぎ!$A$3:$J$33,7,FALSE)))</f>
        <v/>
      </c>
      <c r="BI50" s="319" t="str">
        <f>IF((VLOOKUP($BB42,せせらぎ!$A$3:$J$33,9,FALSE))="","",(VLOOKUP($BB42,せせらぎ!$A$3:$J$33,9,FALSE)))</f>
        <v>9:30-11:00</v>
      </c>
      <c r="BJ50" s="19" t="str">
        <f>IF((VLOOKUP($BB42,せせらぎ!$A$3:$J$33,10,FALSE))="","",(VLOOKUP($BB42,せせらぎ!$A$3:$J$33,10,FALSE)))</f>
        <v/>
      </c>
      <c r="BK50" s="236" t="s">
        <v>253</v>
      </c>
      <c r="BL50" s="25"/>
      <c r="BM50" s="248" t="s">
        <v>46</v>
      </c>
      <c r="BN50" s="272" t="str">
        <f>IF((VLOOKUP($BL42,せせらぎ!$A$3:$J$33,4,FALSE))="","",(VLOOKUP($BL42,せせらぎ!$A$3:$J$33,4,FALSE)))</f>
        <v>園庭・室内開放</v>
      </c>
      <c r="BO50" s="336" t="str">
        <f>IF((VLOOKUP($BL42,せせらぎ!$A$3:$J$33,5,FALSE))="","",(VLOOKUP($BL42,せせらぎ!$A$3:$J$33,5,FALSE)))</f>
        <v>室内</v>
      </c>
      <c r="BP50" s="336" t="str">
        <f>IF((VLOOKUP($BL42,せせらぎ!$A$3:$J$33,6,FALSE))="","",(VLOOKUP($BL42,せせらぎ!$A$3:$J$33,6,FALSE)))</f>
        <v>園庭</v>
      </c>
      <c r="BQ50" s="366" t="str">
        <f>IF((VLOOKUP($BL42,せせらぎ!$A$3:$J$33,8,FALSE))="","",(VLOOKUP($BL42,せせらぎ!$A$3:$J$33,8,FALSE)))</f>
        <v>入来こども園</v>
      </c>
      <c r="BR50" s="361" t="str">
        <f>IF((VLOOKUP($BL42,せせらぎ!$A$3:$J$33,7,FALSE))="","",(VLOOKUP($BL42,せせらぎ!$A$3:$J$33,7,FALSE)))</f>
        <v/>
      </c>
      <c r="BS50" s="319" t="str">
        <f>IF((VLOOKUP($BL42,せせらぎ!$A$3:$J$33,9,FALSE))="","",(VLOOKUP($BL42,せせらぎ!$A$3:$J$33,9,FALSE)))</f>
        <v>9:30-11:00</v>
      </c>
      <c r="BT50" s="19" t="str">
        <f>IF((VLOOKUP($BL42,せせらぎ!$A$3:$J$33,10,FALSE))="","",(VLOOKUP($BL42,せせらぎ!$A$3:$J$33,10,FALSE)))</f>
        <v/>
      </c>
      <c r="BU50" s="236" t="s">
        <v>253</v>
      </c>
      <c r="BV50" s="25"/>
      <c r="BW50" s="248"/>
      <c r="BX50" s="273"/>
      <c r="BY50" s="361"/>
      <c r="BZ50" s="361"/>
      <c r="CA50" s="366"/>
      <c r="CB50" s="382"/>
      <c r="CC50" s="321"/>
      <c r="CD50" s="403"/>
      <c r="CE50" s="236"/>
      <c r="CU50" s="87"/>
      <c r="CV50" s="87"/>
      <c r="CW50" s="87"/>
      <c r="CX50" s="87"/>
      <c r="CY50" s="87"/>
      <c r="CZ50" s="87"/>
      <c r="DA50" s="87"/>
      <c r="DB50" s="87"/>
      <c r="DC50" s="85"/>
      <c r="DD50" s="85"/>
      <c r="DE50" s="85"/>
      <c r="DF50" s="85"/>
      <c r="DG50" s="85"/>
      <c r="DH50" s="85"/>
      <c r="DI50" s="85"/>
      <c r="DJ50" s="85"/>
    </row>
    <row r="51" spans="3:114" ht="18" customHeight="1" x14ac:dyDescent="0.15">
      <c r="C51" s="60"/>
      <c r="D51" s="60"/>
      <c r="E51" s="60"/>
      <c r="F51" s="60"/>
      <c r="G51" s="60"/>
      <c r="H51" s="60"/>
      <c r="I51" s="60"/>
      <c r="J51" s="60"/>
      <c r="K51" s="64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X51" s="60"/>
      <c r="Y51" s="60"/>
      <c r="Z51" s="60"/>
      <c r="AA51" s="60"/>
      <c r="AB51" s="60"/>
      <c r="AC51" s="60"/>
      <c r="AD51" s="60"/>
      <c r="AE51" s="60"/>
      <c r="AF51" s="60"/>
      <c r="AH51" s="25"/>
      <c r="AI51" s="248" t="s">
        <v>46</v>
      </c>
      <c r="AJ51" s="14" t="str">
        <f>IF((VLOOKUP($AH42,せせらぎ!$A$3:$J$33,4,FALSE))="","",(VLOOKUP($AH42,せせらぎ!$A$3:$J$33,4,FALSE)))</f>
        <v>園庭・室内開放</v>
      </c>
      <c r="AK51" s="250" t="str">
        <f>IF((VLOOKUP($AH42,せせらぎ!$A$3:$J$33,5,FALSE))="","",(VLOOKUP($AH42,せせらぎ!$A$3:$J$33,5,FALSE)))</f>
        <v>室内</v>
      </c>
      <c r="AL51" s="250" t="str">
        <f>IF((VLOOKUP($AH42,せせらぎ!$A$3:$J$33,6,FALSE))="","",(VLOOKUP($AH42,せせらぎ!$A$3:$J$33,6,FALSE)))</f>
        <v>園庭</v>
      </c>
      <c r="AM51" s="23" t="str">
        <f>IF((VLOOKUP($AH42,せせらぎ!$A$3:$J$33,8,FALSE))="","",(VLOOKUP($AH42,せせらぎ!$A$3:$J$33,8,FALSE)))</f>
        <v>入来こども園</v>
      </c>
      <c r="AN51" s="19" t="str">
        <f>IF((VLOOKUP($AH42,せせらぎ!$A$3:$J$33,7,FALSE))="","",(VLOOKUP($AH42,せせらぎ!$A$3:$J$33,7,FALSE)))</f>
        <v/>
      </c>
      <c r="AO51" s="19" t="str">
        <f>IF((VLOOKUP($AH42,せせらぎ!$A$3:$J$33,9,FALSE))="","",(VLOOKUP($AH42,せせらぎ!$A$3:$J$33,9,FALSE)))</f>
        <v>9:30-11:00</v>
      </c>
      <c r="AP51" s="19" t="str">
        <f>IF((VLOOKUP($AH42,せせらぎ!$A$3:$J$33,10,FALSE))="","",(VLOOKUP($AH42,せせらぎ!$A$3:$J$33,10,FALSE)))</f>
        <v/>
      </c>
      <c r="AQ51" s="236" t="s">
        <v>388</v>
      </c>
      <c r="AR51" s="25"/>
      <c r="AS51" s="248" t="s">
        <v>46</v>
      </c>
      <c r="AT51" s="265" t="s">
        <v>563</v>
      </c>
      <c r="AU51" s="287"/>
      <c r="AV51" s="287"/>
      <c r="AW51" s="366" t="s">
        <v>47</v>
      </c>
      <c r="AX51" s="380"/>
      <c r="AY51" s="315" t="s">
        <v>64</v>
      </c>
      <c r="AZ51" s="403"/>
      <c r="BA51" s="236" t="s">
        <v>622</v>
      </c>
      <c r="BB51" s="25"/>
      <c r="BC51" s="248" t="s">
        <v>46</v>
      </c>
      <c r="BD51" s="273" t="s">
        <v>562</v>
      </c>
      <c r="BE51" s="336"/>
      <c r="BF51" s="336"/>
      <c r="BG51" s="366" t="s">
        <v>47</v>
      </c>
      <c r="BH51" s="382"/>
      <c r="BI51" s="321" t="s">
        <v>64</v>
      </c>
      <c r="BJ51" s="403"/>
      <c r="BK51" s="294" t="s">
        <v>622</v>
      </c>
      <c r="BL51" s="25"/>
      <c r="BM51" s="282" t="s">
        <v>46</v>
      </c>
      <c r="BN51" s="273" t="s">
        <v>564</v>
      </c>
      <c r="BO51" s="336"/>
      <c r="BP51" s="336"/>
      <c r="BQ51" s="366" t="s">
        <v>47</v>
      </c>
      <c r="BR51" s="382"/>
      <c r="BS51" s="318" t="s">
        <v>64</v>
      </c>
      <c r="BT51" s="403"/>
      <c r="BU51" s="295" t="s">
        <v>622</v>
      </c>
      <c r="BV51" s="25"/>
      <c r="BW51" s="441"/>
      <c r="BX51" s="272"/>
      <c r="BY51" s="361"/>
      <c r="BZ51" s="361"/>
      <c r="CA51" s="366"/>
      <c r="CB51" s="361"/>
      <c r="CC51" s="319"/>
      <c r="CD51" s="19"/>
      <c r="CE51" s="12"/>
      <c r="CU51" s="87"/>
      <c r="CV51" s="87"/>
      <c r="CW51" s="87"/>
      <c r="CX51" s="87"/>
      <c r="CY51" s="87"/>
      <c r="CZ51" s="87"/>
      <c r="DA51" s="87"/>
      <c r="DB51" s="87"/>
      <c r="DC51" s="85"/>
      <c r="DD51" s="85"/>
    </row>
    <row r="52" spans="3:114" ht="18" customHeight="1" x14ac:dyDescent="0.15">
      <c r="E52" s="61"/>
      <c r="J52" s="72"/>
      <c r="K52" s="5"/>
      <c r="W52" s="17"/>
      <c r="AH52" s="25"/>
      <c r="AI52" s="386" t="s">
        <v>46</v>
      </c>
      <c r="AJ52" s="14" t="s">
        <v>562</v>
      </c>
      <c r="AK52" s="250"/>
      <c r="AL52" s="250"/>
      <c r="AM52" s="23" t="s">
        <v>47</v>
      </c>
      <c r="AN52" s="19"/>
      <c r="AO52" s="55" t="s">
        <v>64</v>
      </c>
      <c r="AP52" s="19"/>
      <c r="AQ52" s="12" t="s">
        <v>622</v>
      </c>
      <c r="AR52" s="25"/>
      <c r="AS52" s="208"/>
      <c r="AT52" s="272"/>
      <c r="AU52" s="336"/>
      <c r="AV52" s="336"/>
      <c r="AW52" s="366"/>
      <c r="AX52" s="361"/>
      <c r="AY52" s="319"/>
      <c r="AZ52" s="19"/>
      <c r="BA52" s="12"/>
      <c r="BB52" s="25"/>
      <c r="BC52" s="208"/>
      <c r="BD52" s="272"/>
      <c r="BE52" s="336"/>
      <c r="BF52" s="336"/>
      <c r="BG52" s="366"/>
      <c r="BH52" s="361"/>
      <c r="BI52" s="319"/>
      <c r="BJ52" s="19"/>
      <c r="BK52" s="12"/>
      <c r="BL52" s="25"/>
      <c r="BM52" s="248"/>
      <c r="BN52" s="273"/>
      <c r="BO52" s="336"/>
      <c r="BP52" s="336"/>
      <c r="BQ52" s="366"/>
      <c r="BR52" s="382"/>
      <c r="BS52" s="318"/>
      <c r="BT52" s="403"/>
      <c r="BU52" s="294"/>
      <c r="BV52" s="25"/>
      <c r="BW52" s="441"/>
      <c r="BX52" s="272"/>
      <c r="BY52" s="361"/>
      <c r="BZ52" s="361"/>
      <c r="CA52" s="366"/>
      <c r="CB52" s="361"/>
      <c r="CC52" s="319"/>
      <c r="CD52" s="19"/>
      <c r="CE52" s="12"/>
      <c r="CU52" s="87"/>
      <c r="CV52" s="87"/>
      <c r="CW52" s="87"/>
      <c r="CX52" s="87"/>
      <c r="CY52" s="87"/>
      <c r="CZ52" s="87"/>
      <c r="DA52" s="87"/>
      <c r="DB52" s="87"/>
      <c r="DC52" s="85"/>
      <c r="DD52" s="85"/>
    </row>
    <row r="53" spans="3:114" ht="18" customHeight="1" thickBot="1" x14ac:dyDescent="0.2">
      <c r="C53" s="60"/>
      <c r="D53" s="60"/>
      <c r="E53" s="60"/>
      <c r="F53" s="60"/>
      <c r="G53" s="60"/>
      <c r="H53" s="60"/>
      <c r="I53" s="60"/>
      <c r="J53" s="64"/>
      <c r="K53" s="64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5"/>
      <c r="X53" s="60"/>
      <c r="Y53" s="60"/>
      <c r="Z53" s="60"/>
      <c r="AA53" s="60"/>
      <c r="AB53" s="60"/>
      <c r="AC53" s="60"/>
      <c r="AD53" s="60"/>
      <c r="AE53" s="60"/>
      <c r="AF53" s="60"/>
      <c r="AH53" s="27"/>
      <c r="AI53" s="20"/>
      <c r="AJ53" s="387"/>
      <c r="AK53" s="399"/>
      <c r="AL53" s="399"/>
      <c r="AM53" s="389"/>
      <c r="AN53" s="22"/>
      <c r="AO53" s="388"/>
      <c r="AP53" s="22"/>
      <c r="AQ53" s="110"/>
      <c r="AR53" s="27"/>
      <c r="AS53" s="20"/>
      <c r="AT53" s="276"/>
      <c r="AU53" s="339"/>
      <c r="AV53" s="339"/>
      <c r="AW53" s="377"/>
      <c r="AX53" s="369"/>
      <c r="AY53" s="333"/>
      <c r="AZ53" s="22"/>
      <c r="BA53" s="110"/>
      <c r="BB53" s="27"/>
      <c r="BC53" s="20"/>
      <c r="BD53" s="276"/>
      <c r="BE53" s="339"/>
      <c r="BF53" s="339"/>
      <c r="BG53" s="377"/>
      <c r="BH53" s="369"/>
      <c r="BI53" s="333"/>
      <c r="BJ53" s="22"/>
      <c r="BK53" s="110"/>
      <c r="BL53" s="27"/>
      <c r="BM53" s="283"/>
      <c r="BN53" s="273"/>
      <c r="BO53" s="336"/>
      <c r="BP53" s="336"/>
      <c r="BQ53" s="366"/>
      <c r="BR53" s="382"/>
      <c r="BS53" s="321"/>
      <c r="BT53" s="403"/>
      <c r="BU53" s="296"/>
      <c r="BV53" s="25"/>
      <c r="BW53" s="86"/>
      <c r="BX53" s="272"/>
      <c r="BY53" s="361"/>
      <c r="BZ53" s="361"/>
      <c r="CA53" s="366"/>
      <c r="CB53" s="361"/>
      <c r="CC53" s="319"/>
      <c r="CD53" s="19"/>
      <c r="CE53" s="11"/>
      <c r="CU53" s="87"/>
      <c r="CV53" s="87"/>
      <c r="CW53" s="87"/>
      <c r="CX53" s="87"/>
      <c r="CY53" s="87"/>
      <c r="CZ53" s="87"/>
      <c r="DA53" s="87"/>
      <c r="DB53" s="87"/>
    </row>
    <row r="54" spans="3:114" ht="18" customHeight="1" x14ac:dyDescent="0.2">
      <c r="E54" s="60"/>
      <c r="F54" s="60"/>
      <c r="G54" s="60"/>
      <c r="H54" s="60"/>
      <c r="I54" s="60"/>
      <c r="J54" s="66"/>
      <c r="K54" s="64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X54" s="60"/>
      <c r="Y54" s="60"/>
      <c r="Z54" s="60"/>
      <c r="AA54" s="60"/>
      <c r="AB54" s="60"/>
      <c r="AC54" s="60"/>
      <c r="AD54" s="60"/>
      <c r="AE54" s="60"/>
      <c r="AF54" s="60"/>
      <c r="AH54" s="25">
        <f>AH42+1</f>
        <v>5</v>
      </c>
      <c r="AI54" s="247" t="s">
        <v>379</v>
      </c>
      <c r="AJ54" s="14" t="str">
        <f>IF((VLOOKUP($AH54,おいでおいで!$A$3:$J$33,4,FALSE))="","",(VLOOKUP($AH54,おいでおいで!$A$3:$J$33,4,FALSE)))</f>
        <v>室内開放</v>
      </c>
      <c r="AK54" s="250" t="str">
        <f>IF((VLOOKUP($AH54,おいでおいで!$A$3:$J$33,5,FALSE))="","",(VLOOKUP($AH54,おいでおいで!$A$3:$J$33,5,FALSE)))</f>
        <v>室内</v>
      </c>
      <c r="AL54" s="250" t="str">
        <f>IF((VLOOKUP($AH54,おいでおいで!$A$3:$J$33,6,FALSE))="","",(VLOOKUP($AH54,おいでおいで!$A$3:$J$33,6,FALSE)))</f>
        <v/>
      </c>
      <c r="AM54" s="23" t="str">
        <f>IF((VLOOKUP($AH54,おいでおいで!$A$3:$J$33,8,FALSE))="","",(VLOOKUP($AH54,おいでおいで!$A$3:$J$33,8,FALSE)))</f>
        <v/>
      </c>
      <c r="AN54" s="19" t="str">
        <f>IF((VLOOKUP($AH54,おいでおいで!$A$3:$J$33,7,FALSE))="","",(VLOOKUP($AH54,おいでおいで!$A$3:$J$33,7,FALSE)))</f>
        <v/>
      </c>
      <c r="AO54" s="55" t="str">
        <f>IF((VLOOKUP($AH54,おいでおいで!$A$3:$J$33,9,FALSE))="","",(VLOOKUP($AH54,おいでおいで!$A$3:$J$33,9,FALSE)))</f>
        <v>9:30-15:30</v>
      </c>
      <c r="AP54" s="19" t="str">
        <f>IF((VLOOKUP($AH54,おいでおいで!$A$3:$J$33,10,FALSE))="","",(VLOOKUP($AH54,おいでおいで!$A$3:$J$33,10,FALSE)))</f>
        <v>予</v>
      </c>
      <c r="AQ54" s="235" t="s">
        <v>380</v>
      </c>
      <c r="AR54" s="25">
        <f>AR42+1</f>
        <v>12</v>
      </c>
      <c r="AS54" s="247" t="s">
        <v>13</v>
      </c>
      <c r="AT54" s="272" t="str">
        <f>IF((VLOOKUP($AR54,おいでおいで!$A$3:$J$33,4,FALSE))="","",(VLOOKUP($AR54,おいでおいで!$A$3:$J$33,4,FALSE)))</f>
        <v>子育て相談</v>
      </c>
      <c r="AU54" s="336" t="str">
        <f>IF((VLOOKUP($AR54,おいでおいで!$A$3:$J$33,5,FALSE))="","",(VLOOKUP($AR54,おいでおいで!$A$3:$J$33,5,FALSE)))</f>
        <v>室内</v>
      </c>
      <c r="AV54" s="336" t="str">
        <f>IF((VLOOKUP($AR54,おいでおいで!$A$3:$J$33,6,FALSE))="","",(VLOOKUP($AR54,おいでおいで!$A$3:$J$33,6,FALSE)))</f>
        <v/>
      </c>
      <c r="AW54" s="366" t="str">
        <f>IF((VLOOKUP($AR54,おいでおいで!$A$3:$J$33,8,FALSE))="","",(VLOOKUP($AR54,おいでおいで!$A$3:$J$33,8,FALSE)))</f>
        <v/>
      </c>
      <c r="AX54" s="361" t="str">
        <f>IF((VLOOKUP($AR54,おいでおいで!$A$3:$J$33,7,FALSE))="","",(VLOOKUP($AR54,おいでおいで!$A$3:$J$33,7,FALSE)))</f>
        <v/>
      </c>
      <c r="AY54" s="319" t="str">
        <f>IF((VLOOKUP($AR54,おいでおいで!$A$3:$J$33,9,FALSE))="","",(VLOOKUP($AR54,おいでおいで!$A$3:$J$33,9,FALSE)))</f>
        <v>10:30-12:00</v>
      </c>
      <c r="AZ54" s="19" t="str">
        <f>IF((VLOOKUP($AR54,おいでおいで!$A$3:$J$33,10,FALSE))="","",(VLOOKUP($AR54,おいでおいで!$A$3:$J$33,10,FALSE)))</f>
        <v>予</v>
      </c>
      <c r="BA54" s="235" t="s">
        <v>246</v>
      </c>
      <c r="BB54" s="25">
        <f>BB42+1</f>
        <v>19</v>
      </c>
      <c r="BC54" s="247" t="s">
        <v>13</v>
      </c>
      <c r="BD54" s="272" t="str">
        <f>IF((VLOOKUP($BB54,おいでおいで!$A$3:$J$33,4,FALSE))="","",(VLOOKUP($BB54,おいでおいで!$A$3:$J$33,4,FALSE)))</f>
        <v>こいのぼりを作ろう</v>
      </c>
      <c r="BE54" s="336" t="str">
        <f>IF((VLOOKUP($BB54,おいでおいで!$A$3:$J$33,5,FALSE))="","",(VLOOKUP($BB54,おいでおいで!$A$3:$J$33,5,FALSE)))</f>
        <v>室内</v>
      </c>
      <c r="BF54" s="336" t="str">
        <f>IF((VLOOKUP($BB54,おいでおいで!$A$3:$J$33,6,FALSE))="","",(VLOOKUP($BB54,おいでおいで!$A$3:$J$33,6,FALSE)))</f>
        <v/>
      </c>
      <c r="BG54" s="366" t="str">
        <f>IF((VLOOKUP($BB54,おいでおいで!$A$3:$J$33,8,FALSE))="","",(VLOOKUP($BB54,おいでおいで!$A$3:$J$33,8,FALSE)))</f>
        <v/>
      </c>
      <c r="BH54" s="361" t="str">
        <f>IF((VLOOKUP($BB54,おいでおいで!$A$3:$J$33,7,FALSE))="","",(VLOOKUP($BB54,おいでおいで!$A$3:$J$33,7,FALSE)))</f>
        <v/>
      </c>
      <c r="BI54" s="319" t="str">
        <f>IF((VLOOKUP($BB54,おいでおいで!$A$3:$J$33,9,FALSE))="","",(VLOOKUP($BB54,おいでおいで!$A$3:$J$33,9,FALSE)))</f>
        <v>11:00-12:00</v>
      </c>
      <c r="BJ54" s="19" t="str">
        <f>IF((VLOOKUP($BB54,おいでおいで!$A$3:$J$33,10,FALSE))="","",(VLOOKUP($BB54,おいでおいで!$A$3:$J$33,10,FALSE)))</f>
        <v>予</v>
      </c>
      <c r="BK54" s="235" t="s">
        <v>246</v>
      </c>
      <c r="BL54" s="25">
        <f>BL42+1</f>
        <v>26</v>
      </c>
      <c r="BM54" s="251" t="s">
        <v>13</v>
      </c>
      <c r="BN54" s="331" t="str">
        <f>IF((VLOOKUP($BL54,おいでおいで!$A$3:$J$33,4,FALSE))="","",(VLOOKUP($BL54,おいでおいで!$A$3:$J$33,4,FALSE)))</f>
        <v>みんなで骨盤体操</v>
      </c>
      <c r="BO54" s="337" t="str">
        <f>IF((VLOOKUP($BL54,おいでおいで!$A$3:$J$33,5,FALSE))="","",(VLOOKUP($BL54,おいでおいで!$A$3:$J$33,5,FALSE)))</f>
        <v/>
      </c>
      <c r="BP54" s="337" t="str">
        <f>IF((VLOOKUP($BL54,おいでおいで!$A$3:$J$33,6,FALSE))="","",(VLOOKUP($BL54,おいでおいで!$A$3:$J$33,6,FALSE)))</f>
        <v/>
      </c>
      <c r="BQ54" s="376" t="str">
        <f>IF((VLOOKUP($BL54,おいでおいで!$A$3:$J$33,8,FALSE))="","",(VLOOKUP($BL54,おいでおいで!$A$3:$J$33,8,FALSE)))</f>
        <v/>
      </c>
      <c r="BR54" s="360" t="str">
        <f>IF((VLOOKUP($BL54,おいでおいで!$A$3:$J$33,7,FALSE))="","",(VLOOKUP($BL54,おいでおいで!$A$3:$J$33,7,FALSE)))</f>
        <v>1歳未満児</v>
      </c>
      <c r="BS54" s="332" t="str">
        <f>IF((VLOOKUP($BL54,おいでおいで!$A$3:$J$33,9,FALSE))="","",(VLOOKUP($BL54,おいでおいで!$A$3:$J$33,9,FALSE)))</f>
        <v>10:30-12:00</v>
      </c>
      <c r="BT54" s="59" t="str">
        <f>IF((VLOOKUP($BL54,おいでおいで!$A$3:$J$33,10,FALSE))="","",(VLOOKUP($BL54,おいでおいで!$A$3:$J$33,10,FALSE)))</f>
        <v>予</v>
      </c>
      <c r="BU54" s="249" t="s">
        <v>246</v>
      </c>
      <c r="BV54" s="25"/>
      <c r="BW54" s="247"/>
      <c r="BX54" s="272"/>
      <c r="BY54" s="361"/>
      <c r="BZ54" s="361"/>
      <c r="CA54" s="366"/>
      <c r="CB54" s="361"/>
      <c r="CC54" s="319"/>
      <c r="CD54" s="19"/>
      <c r="CE54" s="235"/>
    </row>
    <row r="55" spans="3:114" ht="18" customHeight="1" x14ac:dyDescent="0.15">
      <c r="E55" s="61"/>
      <c r="F55" s="63"/>
      <c r="G55" s="63"/>
      <c r="H55" s="63"/>
      <c r="I55" s="63"/>
      <c r="J55" s="67"/>
      <c r="K55" s="67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8"/>
      <c r="X55" s="63"/>
      <c r="Y55" s="63"/>
      <c r="Z55" s="63"/>
      <c r="AA55" s="63"/>
      <c r="AB55" s="63"/>
      <c r="AC55" s="63"/>
      <c r="AD55" s="63"/>
      <c r="AE55" s="63"/>
      <c r="AF55" s="63"/>
      <c r="AH55" s="214" t="s">
        <v>244</v>
      </c>
      <c r="AI55" s="247" t="s">
        <v>379</v>
      </c>
      <c r="AJ55" s="14" t="str">
        <f>IF((VLOOKUP($AH54,すくすくランド!$A$3:$J84,4,FALSE))="","",(VLOOKUP($AH54,すくすくランド!$A$3:$J$33,4,FALSE)))</f>
        <v>新規登録・継続確認</v>
      </c>
      <c r="AK55" s="250" t="str">
        <f>IF((VLOOKUP($AH54,すくすくランド!$A$3:$J$33,5,FALSE))="","",(VLOOKUP($AH54,すくすくランド!$A$3:$J$33,5,FALSE)))</f>
        <v>室内</v>
      </c>
      <c r="AL55" s="250" t="str">
        <f>IF((VLOOKUP($AH54,すくすくランド!$A$3:$J$33,6,FALSE))="","",(VLOOKUP($AH54,すくすくランド!$A$3:$J$33,6,FALSE)))</f>
        <v>園庭</v>
      </c>
      <c r="AM55" s="23" t="str">
        <f>IF((VLOOKUP($AH54,すくすくランド!$A$3:$J$33,8,FALSE))="","",(VLOOKUP($AH54,すくすくランド!$A$3:$J$33,8,FALSE)))</f>
        <v/>
      </c>
      <c r="AN55" s="19" t="str">
        <f>IF((VLOOKUP($AH54,すくすくランド!$A$3:$J$33,7,FALSE))="","",(VLOOKUP($AH54,すくすくランド!$A$3:$J$33,7,FALSE)))</f>
        <v/>
      </c>
      <c r="AO55" s="55" t="str">
        <f>IF((VLOOKUP($AH54,すくすくランド!$A$3:$J$33,9,FALSE))="","",(VLOOKUP($AH54,すくすくランド!$A$3:$J$33,9,FALSE)))</f>
        <v>10:00-15:30</v>
      </c>
      <c r="AP55" s="19" t="str">
        <f>IF((VLOOKUP($AH54,すくすくランド!$A$3:$J$33,10,FALSE))="","",(VLOOKUP($AH54,すくすくランド!$A$3:$J$33,10,FALSE)))</f>
        <v/>
      </c>
      <c r="AQ55" s="235" t="s">
        <v>381</v>
      </c>
      <c r="AR55" s="214" t="s">
        <v>244</v>
      </c>
      <c r="AS55" s="247" t="s">
        <v>13</v>
      </c>
      <c r="AT55" s="272" t="str">
        <f>IF((VLOOKUP($AR54,すくすくランド!$A$3:$J84,4,FALSE))="","",(VLOOKUP($AR54,すくすくランド!$A$3:$J$33,4,FALSE)))</f>
        <v>にこにこデー☆彡　妊婦さんも大歓迎</v>
      </c>
      <c r="AU55" s="336" t="str">
        <f>IF((VLOOKUP($AR54,すくすくランド!$A$3:$J$33,5,FALSE))="","",(VLOOKUP($AR54,すくすくランド!$A$3:$J$33,5,FALSE)))</f>
        <v>室内</v>
      </c>
      <c r="AV55" s="336" t="str">
        <f>IF((VLOOKUP($AR54,すくすくランド!$A$3:$J$33,6,FALSE))="","",(VLOOKUP($AR54,すくすくランド!$A$3:$J$33,6,FALSE)))</f>
        <v>園庭</v>
      </c>
      <c r="AW55" s="366" t="str">
        <f>IF((VLOOKUP($AR54,すくすくランド!$A$3:$J$33,8,FALSE))="","",(VLOOKUP($AR54,すくすくランド!$A$3:$J$33,8,FALSE)))</f>
        <v/>
      </c>
      <c r="AX55" s="361" t="str">
        <f>IF((VLOOKUP($AR54,すくすくランド!$A$3:$J$33,7,FALSE))="","",(VLOOKUP($AR54,すくすくランド!$A$3:$J$33,7,FALSE)))</f>
        <v/>
      </c>
      <c r="AY55" s="319" t="str">
        <f>IF((VLOOKUP($AR54,すくすくランド!$A$3:$J$33,9,FALSE))="","",(VLOOKUP($AR54,すくすくランド!$A$3:$J$33,9,FALSE)))</f>
        <v>10:00-15:30</v>
      </c>
      <c r="AZ55" s="19" t="str">
        <f>IF((VLOOKUP($AR54,すくすくランド!$A$3:$J$33,10,FALSE))="","",(VLOOKUP($AR54,すくすくランド!$A$3:$J$33,10,FALSE)))</f>
        <v/>
      </c>
      <c r="BA55" s="235" t="s">
        <v>247</v>
      </c>
      <c r="BB55" s="214" t="s">
        <v>244</v>
      </c>
      <c r="BC55" s="247" t="s">
        <v>13</v>
      </c>
      <c r="BD55" s="272" t="str">
        <f>IF((VLOOKUP($BB54,すくすくランド!$A$3:$J84,4,FALSE))="","",(VLOOKUP($BB54,すくすくランド!$A$3:$J$33,4,FALSE)))</f>
        <v>にこにこデー☆彡　妊婦さんも大歓迎</v>
      </c>
      <c r="BE55" s="336" t="str">
        <f>IF((VLOOKUP($BB54,すくすくランド!$A$3:$J$33,5,FALSE))="","",(VLOOKUP($BB54,すくすくランド!$A$3:$J$33,5,FALSE)))</f>
        <v>室内</v>
      </c>
      <c r="BF55" s="336" t="str">
        <f>IF((VLOOKUP($BB54,すくすくランド!$A$3:$J$33,6,FALSE))="","",(VLOOKUP($BB54,すくすくランド!$A$3:$J$33,6,FALSE)))</f>
        <v>園庭</v>
      </c>
      <c r="BG55" s="366" t="str">
        <f>IF((VLOOKUP($BB54,すくすくランド!$A$3:$J$33,8,FALSE))="","",(VLOOKUP($BB54,すくすくランド!$A$3:$J$33,8,FALSE)))</f>
        <v/>
      </c>
      <c r="BH55" s="361" t="str">
        <f>IF((VLOOKUP($BB54,すくすくランド!$A$3:$J$33,7,FALSE))="","",(VLOOKUP($BB54,すくすくランド!$A$3:$J$33,7,FALSE)))</f>
        <v/>
      </c>
      <c r="BI55" s="319" t="str">
        <f>IF((VLOOKUP($BB54,すくすくランド!$A$3:$J$33,9,FALSE))="","",(VLOOKUP($BB54,すくすくランド!$A$3:$J$33,9,FALSE)))</f>
        <v>10:00-15:30</v>
      </c>
      <c r="BJ55" s="19" t="str">
        <f>IF((VLOOKUP($BB54,すくすくランド!$A$3:$J$33,10,FALSE))="","",(VLOOKUP($BB54,すくすくランド!$A$3:$J$33,10,FALSE)))</f>
        <v/>
      </c>
      <c r="BK55" s="235" t="s">
        <v>247</v>
      </c>
      <c r="BL55" s="214" t="s">
        <v>244</v>
      </c>
      <c r="BM55" s="247" t="s">
        <v>13</v>
      </c>
      <c r="BN55" s="272" t="s">
        <v>609</v>
      </c>
      <c r="BO55" s="336"/>
      <c r="BP55" s="336"/>
      <c r="BQ55" s="366"/>
      <c r="BR55" s="361"/>
      <c r="BS55" s="319" t="s">
        <v>612</v>
      </c>
      <c r="BT55" s="19" t="s">
        <v>611</v>
      </c>
      <c r="BU55" s="235" t="s">
        <v>246</v>
      </c>
      <c r="BV55" s="214"/>
      <c r="BW55" s="247"/>
      <c r="BX55" s="272"/>
      <c r="BY55" s="361"/>
      <c r="BZ55" s="361"/>
      <c r="CA55" s="366"/>
      <c r="CB55" s="361"/>
      <c r="CC55" s="319"/>
      <c r="CD55" s="19"/>
      <c r="CE55" s="235"/>
      <c r="CR55" s="85"/>
    </row>
    <row r="56" spans="3:114" ht="18" customHeight="1" x14ac:dyDescent="0.2">
      <c r="E56" s="60"/>
      <c r="F56" s="60"/>
      <c r="G56" s="60"/>
      <c r="H56" s="60"/>
      <c r="I56" s="60"/>
      <c r="J56" s="66"/>
      <c r="K56" s="64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X56" s="60"/>
      <c r="Y56" s="60"/>
      <c r="Z56" s="60"/>
      <c r="AA56" s="60"/>
      <c r="AB56" s="60"/>
      <c r="AC56" s="60"/>
      <c r="AD56" s="60"/>
      <c r="AE56" s="60"/>
      <c r="AF56" s="60"/>
      <c r="AH56" s="25"/>
      <c r="AI56" s="247" t="s">
        <v>379</v>
      </c>
      <c r="AJ56" s="14" t="str">
        <f>IF((VLOOKUP($AH54,スマイリィ!$A$3:$J$33,4,FALSE))="","",(VLOOKUP($AH54,スマイリィ!$A$3:$J$33,4,FALSE)))</f>
        <v>肩こり腰痛スッキリ教室(お母さま対象)</v>
      </c>
      <c r="AK56" s="250" t="str">
        <f>IF((VLOOKUP($AH54,スマイリィ!$A$3:$J$33,5,FALSE))="","",(VLOOKUP($AH54,スマイリィ!$A$3:$J$33,5,FALSE)))</f>
        <v>室内</v>
      </c>
      <c r="AL56" s="250" t="str">
        <f>IF((VLOOKUP($AH54,スマイリィ!$A$3:$J$33,6,FALSE))="","",(VLOOKUP($AH54,スマイリィ!$A$3:$J$33,6,FALSE)))</f>
        <v>園庭</v>
      </c>
      <c r="AM56" s="23" t="str">
        <f>IF((VLOOKUP($AH54,スマイリィ!$A$3:$J$33,8,FALSE))="","",(VLOOKUP($AH54,スマイリィ!$A$3:$J$33,8,FALSE)))</f>
        <v>(３組)</v>
      </c>
      <c r="AN56" s="19" t="str">
        <f>IF((VLOOKUP($AH54,スマイリィ!$A$3:$J$33,7,FALSE))="","",(VLOOKUP($AH54,スマイリィ!$A$3:$J$33,7,FALSE)))</f>
        <v/>
      </c>
      <c r="AO56" s="55" t="str">
        <f>IF((VLOOKUP($AH54,スマイリィ!$A$3:$J$33,9,FALSE))="","",(VLOOKUP($AH54,スマイリィ!$A$3:$J$33,9,FALSE)))</f>
        <v>10:30-11:30</v>
      </c>
      <c r="AP56" s="19" t="str">
        <f>IF((VLOOKUP($AH54,スマイリィ!$A$3:$J$33,10,FALSE))="","",(VLOOKUP($AH54,スマイリィ!$A$3:$J$33,10,FALSE)))</f>
        <v>予</v>
      </c>
      <c r="AQ56" s="235" t="s">
        <v>382</v>
      </c>
      <c r="AR56" s="25"/>
      <c r="AS56" s="247" t="s">
        <v>13</v>
      </c>
      <c r="AT56" s="272" t="str">
        <f>IF((VLOOKUP($AR54,スマイリィ!$A$3:$J$33,4,FALSE))="","",(VLOOKUP($AR54,スマイリィ!$A$3:$J$33,4,FALSE)))</f>
        <v>肩こり腰痛スッキリ教室(お母さま対象)</v>
      </c>
      <c r="AU56" s="336" t="str">
        <f>IF((VLOOKUP($AR54,スマイリィ!$A$3:$J$33,5,FALSE))="","",(VLOOKUP($AR54,スマイリィ!$A$3:$J$33,5,FALSE)))</f>
        <v>室内</v>
      </c>
      <c r="AV56" s="336" t="str">
        <f>IF((VLOOKUP($AR54,スマイリィ!$A$3:$J$33,6,FALSE))="","",(VLOOKUP($AR54,スマイリィ!$A$3:$J$33,6,FALSE)))</f>
        <v>園庭</v>
      </c>
      <c r="AW56" s="366" t="str">
        <f>IF((VLOOKUP($AR54,スマイリィ!$A$3:$J$33,8,FALSE))="","",(VLOOKUP($AR54,スマイリィ!$A$3:$J$33,8,FALSE)))</f>
        <v>(３組)</v>
      </c>
      <c r="AX56" s="361" t="str">
        <f>IF((VLOOKUP($AR54,スマイリィ!$A$3:$J$33,7,FALSE))="","",(VLOOKUP($AR54,スマイリィ!$A$3:$J$33,7,FALSE)))</f>
        <v/>
      </c>
      <c r="AY56" s="319" t="str">
        <f>IF((VLOOKUP($AR54,スマイリィ!$A$3:$J$33,9,FALSE))="","",(VLOOKUP($AR54,スマイリィ!$A$3:$J$33,9,FALSE)))</f>
        <v>10:30-11:30</v>
      </c>
      <c r="AZ56" s="19" t="str">
        <f>IF((VLOOKUP($AR54,スマイリィ!$A$3:$J$33,10,FALSE))="","",(VLOOKUP($AR54,スマイリィ!$A$3:$J$33,10,FALSE)))</f>
        <v>予</v>
      </c>
      <c r="BA56" s="235" t="s">
        <v>248</v>
      </c>
      <c r="BB56" s="25"/>
      <c r="BC56" s="247" t="s">
        <v>13</v>
      </c>
      <c r="BD56" s="272" t="str">
        <f>IF((VLOOKUP($BB54,スマイリィ!$A$3:$J$33,4,FALSE))="","",(VLOOKUP($BB54,スマイリィ!$A$3:$J$33,4,FALSE)))</f>
        <v>べビーサイン教室体験</v>
      </c>
      <c r="BE56" s="336" t="str">
        <f>IF((VLOOKUP($BB54,スマイリィ!$A$3:$J$33,5,FALSE))="","",(VLOOKUP($BB54,スマイリィ!$A$3:$J$33,5,FALSE)))</f>
        <v>室内</v>
      </c>
      <c r="BF56" s="336" t="str">
        <f>IF((VLOOKUP($BB54,スマイリィ!$A$3:$J$33,6,FALSE))="","",(VLOOKUP($BB54,スマイリィ!$A$3:$J$33,6,FALSE)))</f>
        <v>園庭</v>
      </c>
      <c r="BG56" s="366" t="str">
        <f>IF((VLOOKUP($BB54,スマイリィ!$A$3:$J$33,8,FALSE))="","",(VLOOKUP($BB54,スマイリィ!$A$3:$J$33,8,FALSE)))</f>
        <v>(３組)</v>
      </c>
      <c r="BH56" s="361" t="str">
        <f>IF((VLOOKUP($BB54,スマイリィ!$A$3:$J$33,7,FALSE))="","",(VLOOKUP($BB54,スマイリィ!$A$3:$J$33,7,FALSE)))</f>
        <v>６か月～１歳半</v>
      </c>
      <c r="BI56" s="319" t="str">
        <f>IF((VLOOKUP($BB54,スマイリィ!$A$3:$J$33,9,FALSE))="","",(VLOOKUP($BB54,スマイリィ!$A$3:$J$33,9,FALSE)))</f>
        <v>10:30-11:30</v>
      </c>
      <c r="BJ56" s="19" t="str">
        <f>IF((VLOOKUP($BB54,スマイリィ!$A$3:$J$33,10,FALSE))="","",(VLOOKUP($BB54,スマイリィ!$A$3:$J$33,10,FALSE)))</f>
        <v>予</v>
      </c>
      <c r="BK56" s="235" t="s">
        <v>248</v>
      </c>
      <c r="BL56" s="25"/>
      <c r="BM56" s="247" t="s">
        <v>13</v>
      </c>
      <c r="BN56" s="272" t="str">
        <f>IF((VLOOKUP($BL54,すくすくランド!$A$3:$J84,4,FALSE))="","",(VLOOKUP($BL54,すくすくランド!$A$3:$J$33,4,FALSE)))</f>
        <v>行こっか　消防署</v>
      </c>
      <c r="BO56" s="336" t="str">
        <f>IF((VLOOKUP($BL54,すくすくランド!$A$3:$J$33,5,FALSE))="","",(VLOOKUP($BL54,すくすくランド!$A$3:$J$33,5,FALSE)))</f>
        <v>室内</v>
      </c>
      <c r="BP56" s="336" t="str">
        <f>IF((VLOOKUP($BL54,すくすくランド!$A$3:$J$33,6,FALSE))="","",(VLOOKUP($BL54,すくすくランド!$A$3:$J$33,6,FALSE)))</f>
        <v>園庭</v>
      </c>
      <c r="BQ56" s="366" t="str">
        <f>IF((VLOOKUP($BL54,すくすくランド!$A$3:$J$33,8,FALSE))="","",(VLOOKUP($BL54,すくすくランド!$A$3:$J$33,8,FALSE)))</f>
        <v>中央消防署（15組）</v>
      </c>
      <c r="BR56" s="361" t="str">
        <f>IF((VLOOKUP($BL54,すくすくランド!$A$3:$J$33,7,FALSE))="","",(VLOOKUP($BL54,すくすくランド!$A$3:$J$33,7,FALSE)))</f>
        <v/>
      </c>
      <c r="BS56" s="319" t="str">
        <f>IF((VLOOKUP($BL54,すくすくランド!$A$3:$J$33,9,FALSE))="","",(VLOOKUP($BL54,すくすくランド!$A$3:$J$33,9,FALSE)))</f>
        <v>10:20-12:00</v>
      </c>
      <c r="BT56" s="19" t="str">
        <f>IF((VLOOKUP($BL54,すくすくランド!$A$3:$J$33,10,FALSE))="","",(VLOOKUP($BL54,すくすくランド!$A$3:$J$33,10,FALSE)))</f>
        <v>予</v>
      </c>
      <c r="BU56" s="235" t="s">
        <v>247</v>
      </c>
      <c r="BV56" s="25"/>
      <c r="BW56" s="247"/>
      <c r="BX56" s="272"/>
      <c r="BY56" s="361"/>
      <c r="BZ56" s="361"/>
      <c r="CA56" s="366"/>
      <c r="CB56" s="361"/>
      <c r="CC56" s="319"/>
      <c r="CD56" s="19"/>
      <c r="CE56" s="235"/>
      <c r="CR56" s="108"/>
    </row>
    <row r="57" spans="3:114" ht="18" customHeight="1" x14ac:dyDescent="0.15">
      <c r="E57" s="61"/>
      <c r="F57" s="63"/>
      <c r="G57" s="63"/>
      <c r="H57" s="63"/>
      <c r="I57" s="63"/>
      <c r="J57" s="5"/>
      <c r="K57" s="5"/>
      <c r="W57" s="18"/>
      <c r="AH57" s="25"/>
      <c r="AI57" s="247" t="s">
        <v>379</v>
      </c>
      <c r="AJ57" s="14" t="str">
        <f>IF((VLOOKUP($AH54,すわっこ!$A$3:$J$33,4,FALSE))="","",(VLOOKUP($AH54,すわっこ!$A$3:$J$33,4,FALSE)))</f>
        <v>ほのぼのデー</v>
      </c>
      <c r="AK57" s="250" t="str">
        <f>IF((VLOOKUP($AH54,すわっこ!$A$3:$J$33,5,FALSE))="","",(VLOOKUP($AH54,すわっこ!$A$3:$J$33,5,FALSE)))</f>
        <v>室内</v>
      </c>
      <c r="AL57" s="250" t="str">
        <f>IF((VLOOKUP($AH54,すわっこ!$A$3:$J$33,6,FALSE))="","",(VLOOKUP($AH54,すわっこ!$A$3:$JJ$33,6,FALSE)))</f>
        <v>園庭</v>
      </c>
      <c r="AM57" s="23" t="str">
        <f>IF((VLOOKUP($AH54,すわっこ!$A$3:$J$33,8,FALSE))="","",(VLOOKUP($AH54,すわっこ!$A$3:$J$33,8,FALSE)))</f>
        <v/>
      </c>
      <c r="AN57" s="19" t="str">
        <f>IF((VLOOKUP($AH54,すわっこ!$A$3:$J$33,7,FALSE))="","",(VLOOKUP($AH54,すわっこ!$A$3:$J$33,7,FALSE)))</f>
        <v/>
      </c>
      <c r="AO57" s="55" t="str">
        <f>IF((VLOOKUP($AH54,すわっこ!$A$3:$J$33,9,FALSE))="","",(VLOOKUP($AH54,すわっこ!$A$3:$J$33,9,FALSE)))</f>
        <v>10:00-12:00</v>
      </c>
      <c r="AP57" s="19" t="str">
        <f>IF((VLOOKUP($AH54,すわっこ!$A$3:$J$33,10,FALSE))="","",(VLOOKUP($AH54,すわっこ!$A$3:$J$33,10,FALSE)))</f>
        <v/>
      </c>
      <c r="AQ57" s="235" t="s">
        <v>383</v>
      </c>
      <c r="AR57" s="25"/>
      <c r="AS57" s="247" t="s">
        <v>13</v>
      </c>
      <c r="AT57" s="272" t="str">
        <f>IF((VLOOKUP($AR54,すわっこ!$A$3:$J$33,4,FALSE))="","",(VLOOKUP($AR54,すわっこ!$A$3:$J$33,4,FALSE)))</f>
        <v>おはなし会</v>
      </c>
      <c r="AU57" s="336" t="str">
        <f>IF((VLOOKUP($AR54,すわっこ!$A$3:$J$33,5,FALSE))="","",(VLOOKUP($AR54,すわっこ!$A$3:$J$33,5,FALSE)))</f>
        <v>室内</v>
      </c>
      <c r="AV57" s="336" t="str">
        <f>IF((VLOOKUP($AR54,すわっこ!$A$3:$J$33,6,FALSE))="","",(VLOOKUP($AR54,すわっこ!$A$3:$JJ$33,6,FALSE)))</f>
        <v>園庭</v>
      </c>
      <c r="AW57" s="366" t="str">
        <f>IF((VLOOKUP($AR54,すわっこ!$A$3:$J$33,8,FALSE))="","",(VLOOKUP($AR54,すわっこ!$A$3:$J$33,8,FALSE)))</f>
        <v>樋脇保健郷土館</v>
      </c>
      <c r="AX57" s="361" t="str">
        <f>IF((VLOOKUP($AR54,すわっこ!$A$3:$J$33,7,FALSE))="","",(VLOOKUP($AR54,すわっこ!$A$3:$J$33,7,FALSE)))</f>
        <v/>
      </c>
      <c r="AY57" s="319" t="str">
        <f>IF((VLOOKUP($AR54,すわっこ!$A$3:$J$33,9,FALSE))="","",(VLOOKUP($AR54,すわっこ!$A$3:$J$33,9,FALSE)))</f>
        <v>10:30-11:30</v>
      </c>
      <c r="AZ57" s="19" t="str">
        <f>IF((VLOOKUP($AR54,すわっこ!$A$3:$J$33,10,FALSE))="","",(VLOOKUP($AR54,すわっこ!$A$3:$J$33,10,FALSE)))</f>
        <v/>
      </c>
      <c r="BA57" s="235" t="s">
        <v>249</v>
      </c>
      <c r="BB57" s="25"/>
      <c r="BC57" s="247" t="s">
        <v>13</v>
      </c>
      <c r="BD57" s="272" t="str">
        <f>IF((VLOOKUP($BB54,すわっこ!$A$3:$J$33,4,FALSE))="","",(VLOOKUP($BB54,すわっこ!$A$3:$J$33,4,FALSE)))</f>
        <v>キッドビクス</v>
      </c>
      <c r="BE57" s="336" t="str">
        <f>IF((VLOOKUP($BB54,すわっこ!$A$3:$J$33,5,FALSE))="","",(VLOOKUP($BB54,すわっこ!$A$3:$J$33,5,FALSE)))</f>
        <v>室内</v>
      </c>
      <c r="BF57" s="336" t="str">
        <f>IF((VLOOKUP($BB54,すわっこ!$A$3:$J$33,6,FALSE))="","",(VLOOKUP($BB54,すわっこ!$A$3:$JJ$33,6,FALSE)))</f>
        <v>園庭</v>
      </c>
      <c r="BG57" s="366" t="str">
        <f>IF((VLOOKUP($BB54,すわっこ!$A$3:$J$33,8,FALSE))="","",(VLOOKUP($BB54,すわっこ!$A$3:$J$33,8,FALSE)))</f>
        <v>可愛コミュニティセンター</v>
      </c>
      <c r="BH57" s="361" t="str">
        <f>IF((VLOOKUP($BB54,すわっこ!$A$3:$J$33,7,FALSE))="","",(VLOOKUP($BB54,すわっこ!$A$3:$J$33,7,FALSE)))</f>
        <v/>
      </c>
      <c r="BI57" s="319" t="str">
        <f>IF((VLOOKUP($BB54,すわっこ!$A$3:$J$33,9,FALSE))="","",(VLOOKUP($BB54,すわっこ!$A$3:$J$33,9,FALSE)))</f>
        <v>10:00-11:30</v>
      </c>
      <c r="BJ57" s="19" t="str">
        <f>IF((VLOOKUP($BB54,すわっこ!$A$3:$J$33,10,FALSE))="","",(VLOOKUP($BB54,すわっこ!$A$3:$J$33,10,FALSE)))</f>
        <v>予</v>
      </c>
      <c r="BK57" s="235" t="s">
        <v>249</v>
      </c>
      <c r="BL57" s="25"/>
      <c r="BM57" s="247" t="s">
        <v>13</v>
      </c>
      <c r="BN57" s="272" t="str">
        <f>IF((VLOOKUP($BL54,スマイリィ!$A$3:$J$33,4,FALSE))="","",(VLOOKUP($BL54,スマイリィ!$A$3:$J$33,4,FALSE)))</f>
        <v>肩こり腰痛スッキリ教室(お母さま対象)</v>
      </c>
      <c r="BO57" s="336" t="str">
        <f>IF((VLOOKUP($BL54,スマイリィ!$A$3:$J$33,5,FALSE))="","",(VLOOKUP($BL54,スマイリィ!$A$3:$J$33,5,FALSE)))</f>
        <v>室内</v>
      </c>
      <c r="BP57" s="336" t="str">
        <f>IF((VLOOKUP($BL54,スマイリィ!$A$3:$J$33,6,FALSE))="","",(VLOOKUP($BL54,スマイリィ!$A$3:$J$33,6,FALSE)))</f>
        <v>園庭</v>
      </c>
      <c r="BQ57" s="366" t="str">
        <f>IF((VLOOKUP($BL54,スマイリィ!$A$3:$J$33,8,FALSE))="","",(VLOOKUP($BL54,スマイリィ!$A$3:$J$33,8,FALSE)))</f>
        <v>(３組)</v>
      </c>
      <c r="BR57" s="361" t="str">
        <f>IF((VLOOKUP($BL54,スマイリィ!$A$3:$J$33,7,FALSE))="","",(VLOOKUP($BL54,スマイリィ!$A$3:$J$33,7,FALSE)))</f>
        <v/>
      </c>
      <c r="BS57" s="319" t="str">
        <f>IF((VLOOKUP($BL54,スマイリィ!$A$3:$J$33,9,FALSE))="","",(VLOOKUP($BL54,スマイリィ!$A$3:$J$33,9,FALSE)))</f>
        <v>10:30-11:30</v>
      </c>
      <c r="BT57" s="19" t="str">
        <f>IF((VLOOKUP($BL54,スマイリィ!$A$3:$J$33,10,FALSE))="","",(VLOOKUP($BL54,スマイリィ!$A$3:$J$33,10,FALSE)))</f>
        <v>予</v>
      </c>
      <c r="BU57" s="235" t="s">
        <v>248</v>
      </c>
      <c r="BV57" s="25"/>
      <c r="BW57" s="247"/>
      <c r="BX57" s="272"/>
      <c r="BY57" s="361"/>
      <c r="BZ57" s="361"/>
      <c r="CA57" s="366"/>
      <c r="CB57" s="361"/>
      <c r="CC57" s="319"/>
      <c r="CD57" s="19"/>
      <c r="CE57" s="235"/>
      <c r="CR57" s="85"/>
    </row>
    <row r="58" spans="3:114" ht="18" customHeight="1" x14ac:dyDescent="0.2">
      <c r="E58" s="60"/>
      <c r="F58" s="60"/>
      <c r="G58" s="60"/>
      <c r="H58" s="60"/>
      <c r="I58" s="60"/>
      <c r="J58" s="66"/>
      <c r="K58" s="64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AH58" s="25"/>
      <c r="AI58" s="247" t="s">
        <v>379</v>
      </c>
      <c r="AJ58" s="14" t="str">
        <f>IF((VLOOKUP($AH54,てとて!$A$3:$J$33,4,FALSE))="","",(VLOOKUP($AH54,てとて!$A$3:$J$33,4,FALSE)))</f>
        <v>電話相談</v>
      </c>
      <c r="AK58" s="250" t="str">
        <f>IF((VLOOKUP($AH54,てとて!$A$3:$J$33,5,FALSE))="","",(VLOOKUP($AH54,てとて!$A$3:$J$33,5,FALSE)))</f>
        <v/>
      </c>
      <c r="AL58" s="250" t="str">
        <f>IF((VLOOKUP($AH54,てとて!$A$3:$J$33,6,FALSE))="","",(VLOOKUP($AH54,てとて!$A$3:$J$33,6,FALSE)))</f>
        <v/>
      </c>
      <c r="AM58" s="23" t="str">
        <f>IF((VLOOKUP($AH54,てとて!$A$3:$J$33,8,FALSE))="","",(VLOOKUP($AH54,てとて!$A$3:$J$33,8,FALSE)))</f>
        <v/>
      </c>
      <c r="AN58" s="19" t="str">
        <f>IF((VLOOKUP($AH54,てとて!$A$3:$J$33,7,FALSE))="","",(VLOOKUP($AH54,てとて!$A$3:$J$33,7,FALSE)))</f>
        <v/>
      </c>
      <c r="AO58" s="55" t="str">
        <f>IF((VLOOKUP($AH54,てとて!$A$3:$J$33,9,FALSE))="","",(VLOOKUP($AH54,てとて!$A$3:$J$33,9,FALSE)))</f>
        <v>9:00-14:00</v>
      </c>
      <c r="AP58" s="19" t="str">
        <f>IF((VLOOKUP($AH54,てとて!$A$3:$J$33,10,FALSE))="","",(VLOOKUP($AH54,てとて!$A$3:$J$33,10,FALSE)))</f>
        <v/>
      </c>
      <c r="AQ58" s="235" t="s">
        <v>384</v>
      </c>
      <c r="AR58" s="25"/>
      <c r="AS58" s="247" t="s">
        <v>13</v>
      </c>
      <c r="AT58" s="272" t="str">
        <f>IF((VLOOKUP($AR54,てとて!$A$3:$J$33,4,FALSE))="","",(VLOOKUP($AR54,てとて!$A$3:$J$33,4,FALSE)))</f>
        <v>足形アート（アンパンマン）</v>
      </c>
      <c r="AU58" s="336" t="str">
        <f>IF((VLOOKUP($AR54,てとて!$A$3:$J$33,5,FALSE))="","",(VLOOKUP($AR54,てとて!$A$3:$J$33,5,FALSE)))</f>
        <v>室内</v>
      </c>
      <c r="AV58" s="336" t="str">
        <f>IF((VLOOKUP($AR54,てとて!$A$3:$J$33,6,FALSE))="","",(VLOOKUP($AR54,てとて!$A$3:$J$33,6,FALSE)))</f>
        <v/>
      </c>
      <c r="AW58" s="366" t="str">
        <f>IF((VLOOKUP($AR54,てとて!$A$3:$J$33,8,FALSE))="","",(VLOOKUP($AR54,てとて!$A$3:$J$33,8,FALSE)))</f>
        <v>可愛コミュニティセンター</v>
      </c>
      <c r="AX58" s="361" t="str">
        <f>IF((VLOOKUP($AR54,てとて!$A$3:$J$33,7,FALSE))="","",(VLOOKUP($AR54,てとて!$A$3:$J$33,7,FALSE)))</f>
        <v/>
      </c>
      <c r="AY58" s="319" t="str">
        <f>IF((VLOOKUP($AR54,てとて!$A$3:$J$33,9,FALSE))="","",(VLOOKUP($AR54,てとて!$A$3:$J$33,9,FALSE)))</f>
        <v>10:00-12:00</v>
      </c>
      <c r="AZ58" s="19" t="str">
        <f>IF((VLOOKUP($AR54,てとて!$A$3:$J$33,10,FALSE))="","",(VLOOKUP($AR54,てとて!$A$3:$J$33,10,FALSE)))</f>
        <v>予</v>
      </c>
      <c r="BA58" s="235" t="s">
        <v>167</v>
      </c>
      <c r="BB58" s="25"/>
      <c r="BC58" s="247" t="s">
        <v>13</v>
      </c>
      <c r="BD58" s="272" t="str">
        <f>IF((VLOOKUP($BB54,てとて!$A$3:$J$33,4,FALSE))="","",(VLOOKUP($BB54,てとて!$A$3:$J$33,4,FALSE)))</f>
        <v>親子でキッドビクス</v>
      </c>
      <c r="BE58" s="336" t="str">
        <f>IF((VLOOKUP($BB54,てとて!$A$3:$J$33,5,FALSE))="","",(VLOOKUP($BB54,てとて!$A$3:$J$33,5,FALSE)))</f>
        <v>室内</v>
      </c>
      <c r="BF58" s="336" t="str">
        <f>IF((VLOOKUP($BB54,てとて!$A$3:$J$33,6,FALSE))="","",(VLOOKUP($BB54,てとて!$A$3:$J$33,6,FALSE)))</f>
        <v/>
      </c>
      <c r="BG58" s="366" t="str">
        <f>IF((VLOOKUP($BB54,てとて!$A$3:$J$33,8,FALSE))="","",(VLOOKUP($BB54,てとて!$A$3:$J$33,8,FALSE)))</f>
        <v>可愛コミュニティセンター</v>
      </c>
      <c r="BH58" s="361" t="str">
        <f>IF((VLOOKUP($BB54,てとて!$A$3:$J$33,7,FALSE))="","",(VLOOKUP($BB54,てとて!$A$3:$J$33,7,FALSE)))</f>
        <v/>
      </c>
      <c r="BI58" s="319" t="str">
        <f>IF((VLOOKUP($BB54,てとて!$A$3:$J$33,9,FALSE))="","",(VLOOKUP($BB54,てとて!$A$3:$J$33,9,FALSE)))</f>
        <v>10:00-12:00</v>
      </c>
      <c r="BJ58" s="19" t="str">
        <f>IF((VLOOKUP($BB54,てとて!$A$3:$J$33,10,FALSE))="","",(VLOOKUP($BB54,てとて!$A$3:$J$33,10,FALSE)))</f>
        <v>予</v>
      </c>
      <c r="BK58" s="235" t="s">
        <v>167</v>
      </c>
      <c r="BL58" s="25"/>
      <c r="BM58" s="247" t="s">
        <v>13</v>
      </c>
      <c r="BN58" s="272" t="str">
        <f>IF((VLOOKUP($BL54,すわっこ!$A$3:$J$33,4,FALSE))="","",(VLOOKUP($BL54,すわっこ!$A$3:$J$33,4,FALSE)))</f>
        <v>子育てサロンゆっぴい</v>
      </c>
      <c r="BO58" s="336" t="str">
        <f>IF((VLOOKUP($BL54,すわっこ!$A$3:$J$33,5,FALSE))="","",(VLOOKUP($BL54,すわっこ!$A$3:$J$33,5,FALSE)))</f>
        <v>室内</v>
      </c>
      <c r="BP58" s="336" t="str">
        <f>IF((VLOOKUP($BL54,すわっこ!$A$3:$J$33,6,FALSE))="","",(VLOOKUP($BL54,すわっこ!$A$3:$JJ$33,6,FALSE)))</f>
        <v>園庭</v>
      </c>
      <c r="BQ58" s="366" t="str">
        <f>IF((VLOOKUP($BL54,すわっこ!$A$3:$J$33,8,FALSE))="","",(VLOOKUP($BL54,すわっこ!$A$3:$J$33,8,FALSE)))</f>
        <v>樋脇保健センター</v>
      </c>
      <c r="BR58" s="361" t="str">
        <f>IF((VLOOKUP($BL54,すわっこ!$A$3:$J$33,7,FALSE))="","",(VLOOKUP($BL54,すわっこ!$A$3:$J$33,7,FALSE)))</f>
        <v/>
      </c>
      <c r="BS58" s="319" t="str">
        <f>IF((VLOOKUP($BL54,すわっこ!$A$3:$J$33,9,FALSE))="","",(VLOOKUP($BL54,すわっこ!$A$3:$J$33,9,FALSE)))</f>
        <v>10:00-11:30</v>
      </c>
      <c r="BT58" s="19" t="str">
        <f>IF((VLOOKUP($BL54,すわっこ!$A$3:$J$33,10,FALSE))="","",(VLOOKUP($BL54,すわっこ!$A$3:$J$33,10,FALSE)))</f>
        <v>予</v>
      </c>
      <c r="BU58" s="235" t="s">
        <v>249</v>
      </c>
      <c r="BV58" s="25"/>
      <c r="BW58" s="247"/>
      <c r="BX58" s="272"/>
      <c r="BY58" s="361"/>
      <c r="BZ58" s="361"/>
      <c r="CA58" s="366"/>
      <c r="CB58" s="361"/>
      <c r="CC58" s="319"/>
      <c r="CD58" s="19"/>
      <c r="CE58" s="235"/>
      <c r="DC58" s="87"/>
    </row>
    <row r="59" spans="3:114" ht="18" customHeight="1" x14ac:dyDescent="0.15">
      <c r="E59" s="61"/>
      <c r="F59" s="63"/>
      <c r="G59" s="63"/>
      <c r="H59" s="63"/>
      <c r="I59" s="63"/>
      <c r="J59" s="67"/>
      <c r="K59" s="67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8"/>
      <c r="X59" s="63"/>
      <c r="Y59" s="63"/>
      <c r="Z59" s="63"/>
      <c r="AA59" s="63"/>
      <c r="AB59" s="63"/>
      <c r="AC59" s="63"/>
      <c r="AD59" s="63"/>
      <c r="AE59" s="63"/>
      <c r="AF59" s="63"/>
      <c r="AH59" s="25"/>
      <c r="AI59" s="247" t="s">
        <v>379</v>
      </c>
      <c r="AJ59" s="14" t="str">
        <f>IF((VLOOKUP($AH54,ぱぴぃら!$A$3:$J$33,4,FALSE))="","",(VLOOKUP($AH54,ぱぴぃら!$A$3:$J$33,4,FALSE)))</f>
        <v>新規登録の日『はじめまして。ぱぴぃらDay』</v>
      </c>
      <c r="AK59" s="250" t="str">
        <f>IF((VLOOKUP($AH54,ぱぴぃら!$A$3:$J$33,5,FALSE))="","",(VLOOKUP($AH54,ぱぴぃら!$A$3:$J$33,5,FALSE)))</f>
        <v>室内</v>
      </c>
      <c r="AL59" s="250" t="str">
        <f>IF((VLOOKUP($AH54,ぱぴぃら!$A$3:$J$33,6,FALSE))="","",(VLOOKUP($AH54,ぱぴぃら!$A$3:$J$33,6,FALSE)))</f>
        <v>園庭</v>
      </c>
      <c r="AM59" s="23" t="str">
        <f>IF((VLOOKUP($AH54,ぱぴぃら!$A$3:$J$33,8,FALSE))="","",(VLOOKUP($AH54,ぱぴぃら!$A$3:$J$33,8,FALSE)))</f>
        <v/>
      </c>
      <c r="AN59" s="19" t="str">
        <f>IF((VLOOKUP($AH54,ぱぴぃら!$A$3:$J$33,7,FALSE))="","",(VLOOKUP($AH54,ぱぴぃら!$A$3:$J$33,7,FALSE)))</f>
        <v/>
      </c>
      <c r="AO59" s="55" t="str">
        <f>IF((VLOOKUP($AH54,ぱぴぃら!$A$3:$J$33,9,FALSE))="","",(VLOOKUP($AH54,ぱぴぃら!$A$3:$J$33,9,FALSE)))</f>
        <v>9:50-11:00</v>
      </c>
      <c r="AP59" s="19" t="str">
        <f>IF((VLOOKUP($AH54,ぱぴぃら!$A$3:$J$33,10,FALSE))="","",(VLOOKUP($AH54,ぱぴぃら!$A$3:$J$33,10,FALSE)))</f>
        <v>予</v>
      </c>
      <c r="AQ59" s="235" t="s">
        <v>385</v>
      </c>
      <c r="AR59" s="25"/>
      <c r="AS59" s="247" t="s">
        <v>13</v>
      </c>
      <c r="AT59" s="272" t="str">
        <f>IF((VLOOKUP($AR54,ぱぴぃら!$A$3:$J$33,4,FALSE))="","",(VLOOKUP($AR54,ぱぴぃら!$A$3:$J$33,4,FALSE)))</f>
        <v>整えトリートメント</v>
      </c>
      <c r="AU59" s="336" t="str">
        <f>IF((VLOOKUP($AR54,ぱぴぃら!$A$3:$J$33,5,FALSE))="","",(VLOOKUP($AR54,ぱぴぃら!$A$3:$J$33,5,FALSE)))</f>
        <v/>
      </c>
      <c r="AV59" s="336" t="str">
        <f>IF((VLOOKUP($AR54,ぱぴぃら!$A$3:$J$33,6,FALSE))="","",(VLOOKUP($AR54,ぱぴぃら!$A$3:$J$33,6,FALSE)))</f>
        <v/>
      </c>
      <c r="AW59" s="366" t="str">
        <f>IF((VLOOKUP($AR54,ぱぴぃら!$A$3:$J$33,8,FALSE))="","",(VLOOKUP($AR54,ぱぴぃら!$A$3:$J$33,8,FALSE)))</f>
        <v/>
      </c>
      <c r="AX59" s="361" t="str">
        <f>IF((VLOOKUP($AR54,ぱぴぃら!$A$3:$J$33,7,FALSE))="","",(VLOOKUP($AR54,ぱぴぃら!$A$3:$J$33,7,FALSE)))</f>
        <v/>
      </c>
      <c r="AY59" s="319" t="str">
        <f>IF((VLOOKUP($AR54,ぱぴぃら!$A$3:$J$33,9,FALSE))="","",(VLOOKUP($AR54,ぱぴぃら!$A$3:$J$33,9,FALSE)))</f>
        <v>9:30-15:10</v>
      </c>
      <c r="AZ59" s="19" t="str">
        <f>IF((VLOOKUP($AR54,ぱぴぃら!$A$3:$J$33,10,FALSE))="","",(VLOOKUP($AR54,ぱぴぃら!$A$3:$J$33,10,FALSE)))</f>
        <v>予</v>
      </c>
      <c r="BA59" s="235" t="s">
        <v>250</v>
      </c>
      <c r="BB59" s="25"/>
      <c r="BC59" s="247" t="s">
        <v>13</v>
      </c>
      <c r="BD59" s="272" t="str">
        <f>IF((VLOOKUP($BB54,ぱぴぃら!$A$3:$J$33,4,FALSE))="","",(VLOOKUP($BB54,ぱぴぃら!$A$3:$J$33,4,FALSE)))</f>
        <v>整えトリートメント</v>
      </c>
      <c r="BE59" s="336" t="str">
        <f>IF((VLOOKUP($BB54,ぱぴぃら!$A$3:$J$33,5,FALSE))="","",(VLOOKUP($BB54,ぱぴぃら!$A$3:$J$33,5,FALSE)))</f>
        <v/>
      </c>
      <c r="BF59" s="336" t="str">
        <f>IF((VLOOKUP($BB54,ぱぴぃら!$A$3:$J$33,6,FALSE))="","",(VLOOKUP($BB54,ぱぴぃら!$A$3:$J$33,6,FALSE)))</f>
        <v/>
      </c>
      <c r="BG59" s="366" t="str">
        <f>IF((VLOOKUP($BB54,ぱぴぃら!$A$3:$J$33,8,FALSE))="","",(VLOOKUP($BB54,ぱぴぃら!$A$3:$J$33,8,FALSE)))</f>
        <v/>
      </c>
      <c r="BH59" s="361" t="str">
        <f>IF((VLOOKUP($BB54,ぱぴぃら!$A$3:$J$33,7,FALSE))="","",(VLOOKUP($BB54,ぱぴぃら!$A$3:$J$33,7,FALSE)))</f>
        <v/>
      </c>
      <c r="BI59" s="319" t="str">
        <f>IF((VLOOKUP($BB54,ぱぴぃら!$A$3:$J$33,9,FALSE))="","",(VLOOKUP($BB54,ぱぴぃら!$A$3:$J$33,9,FALSE)))</f>
        <v>9:30-15:10</v>
      </c>
      <c r="BJ59" s="19" t="str">
        <f>IF((VLOOKUP($BB54,ぱぴぃら!$A$3:$J$33,10,FALSE))="","",(VLOOKUP($BB54,ぱぴぃら!$A$3:$J$33,10,FALSE)))</f>
        <v>予</v>
      </c>
      <c r="BK59" s="235" t="s">
        <v>250</v>
      </c>
      <c r="BL59" s="25"/>
      <c r="BM59" s="247" t="s">
        <v>13</v>
      </c>
      <c r="BN59" s="272" t="str">
        <f>IF((VLOOKUP($BL54,てとて!$A$3:$J$33,4,FALSE))="","",(VLOOKUP($BL54,てとて!$A$3:$J$33,4,FALSE)))</f>
        <v>足形アート（こいのぼり）</v>
      </c>
      <c r="BO59" s="336" t="str">
        <f>IF((VLOOKUP($BL54,てとて!$A$3:$J$33,5,FALSE))="","",(VLOOKUP($BL54,てとて!$A$3:$J$33,5,FALSE)))</f>
        <v>室内</v>
      </c>
      <c r="BP59" s="336" t="str">
        <f>IF((VLOOKUP($BL54,てとて!$A$3:$J$33,6,FALSE))="","",(VLOOKUP($BL54,てとて!$A$3:$J$33,6,FALSE)))</f>
        <v/>
      </c>
      <c r="BQ59" s="366" t="str">
        <f>IF((VLOOKUP($BL54,てとて!$A$3:$J$33,8,FALSE))="","",(VLOOKUP($BL54,てとて!$A$3:$J$33,8,FALSE)))</f>
        <v>可愛コミュニティセンター</v>
      </c>
      <c r="BR59" s="361" t="str">
        <f>IF((VLOOKUP($BL54,てとて!$A$3:$J$33,7,FALSE))="","",(VLOOKUP($BL54,てとて!$A$3:$J$33,7,FALSE)))</f>
        <v/>
      </c>
      <c r="BS59" s="319" t="str">
        <f>IF((VLOOKUP($BL54,てとて!$A$3:$J$33,9,FALSE))="","",(VLOOKUP($BL54,てとて!$A$3:$J$33,9,FALSE)))</f>
        <v>10:00-12:00</v>
      </c>
      <c r="BT59" s="19" t="str">
        <f>IF((VLOOKUP($BL54,てとて!$A$3:$J$33,10,FALSE))="","",(VLOOKUP($BL54,てとて!$A$3:$J$33,10,FALSE)))</f>
        <v>予</v>
      </c>
      <c r="BU59" s="235" t="s">
        <v>167</v>
      </c>
      <c r="BV59" s="25"/>
      <c r="BW59" s="247"/>
      <c r="BX59" s="272"/>
      <c r="BY59" s="361"/>
      <c r="BZ59" s="361"/>
      <c r="CA59" s="366"/>
      <c r="CB59" s="361"/>
      <c r="CC59" s="319"/>
      <c r="CD59" s="19"/>
      <c r="CE59" s="235"/>
      <c r="DC59" s="90"/>
    </row>
    <row r="60" spans="3:114" ht="18" customHeight="1" x14ac:dyDescent="0.2">
      <c r="E60" s="60"/>
      <c r="F60" s="60"/>
      <c r="G60" s="60"/>
      <c r="H60" s="60"/>
      <c r="I60" s="60"/>
      <c r="J60" s="66"/>
      <c r="K60" s="64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X60" s="60"/>
      <c r="Y60" s="60"/>
      <c r="Z60" s="60"/>
      <c r="AA60" s="60"/>
      <c r="AB60" s="60"/>
      <c r="AC60" s="60"/>
      <c r="AD60" s="60"/>
      <c r="AE60" s="60"/>
      <c r="AF60" s="60"/>
      <c r="AH60" s="25"/>
      <c r="AI60" s="247" t="s">
        <v>379</v>
      </c>
      <c r="AJ60" s="14" t="str">
        <f>IF((VLOOKUP($AH54,ほっとランド!$A$3:$J$33,4,FALSE))="","",(VLOOKUP($AH54,ほっとランド!$A$3:$J$33,4,FALSE)))</f>
        <v>電話・メール相談　園庭開放</v>
      </c>
      <c r="AK60" s="250" t="str">
        <f>IF((VLOOKUP($AH54,ほっとランド!$A$3:$J$33,5,FALSE))="","",(VLOOKUP($AH54,ほっとランド!$A$3:$J$33,5,FALSE)))</f>
        <v/>
      </c>
      <c r="AL60" s="250" t="str">
        <f>IF((VLOOKUP($AH54,ほっとランド!$A$3:$J$33,6,FALSE))="","",(VLOOKUP($AH54,ほっとランド!$A$3:$J$33,6,FALSE)))</f>
        <v>園庭</v>
      </c>
      <c r="AM60" s="23" t="str">
        <f>IF((VLOOKUP($AH54,ほっとランド!$A$3:$J$33,8,FALSE))="","",(VLOOKUP($AH54,ほっとランド!$A$3:$J$33,8,FALSE)))</f>
        <v/>
      </c>
      <c r="AN60" s="19" t="str">
        <f>IF((VLOOKUP($AH54,ほっとランド!$A$3:$J$33,7,FALSE))="","",(VLOOKUP($AH54,ほっとランド!$A$3:$J$33,7,FALSE)))</f>
        <v/>
      </c>
      <c r="AO60" s="55" t="str">
        <f>IF((VLOOKUP($AH54,ほっとランド!$A$3:$J$33,9,FALSE))="","",(VLOOKUP($AH54,ほっとランド!$A$3:$J$33,9,FALSE)))</f>
        <v>9:30-15:00</v>
      </c>
      <c r="AP60" s="19" t="str">
        <f>IF((VLOOKUP($AH54,ほっとランド!$A$3:$J$33,10,FALSE))="","",(VLOOKUP($AH54,ほっとランド!$A$3:$J$33,10,FALSE)))</f>
        <v/>
      </c>
      <c r="AQ60" s="235" t="s">
        <v>386</v>
      </c>
      <c r="AR60" s="25"/>
      <c r="AS60" s="247" t="s">
        <v>13</v>
      </c>
      <c r="AT60" s="272" t="str">
        <f>IF((VLOOKUP($AR54,ほっとランド!$A$3:$J$33,4,FALSE))="","",(VLOOKUP($AR54,ほっとランド!$A$3:$J$33,4,FALSE)))</f>
        <v>草スキーにいこう</v>
      </c>
      <c r="AU60" s="336" t="str">
        <f>IF((VLOOKUP($AR54,ほっとランド!$A$3:$J$33,5,FALSE))="","",(VLOOKUP($AR54,ほっとランド!$A$3:$J$33,5,FALSE)))</f>
        <v>室内</v>
      </c>
      <c r="AV60" s="336" t="str">
        <f>IF((VLOOKUP($AR54,ほっとランド!$A$3:$J$33,6,FALSE))="","",(VLOOKUP($AR54,ほっとランド!$A$3:$J$33,6,FALSE)))</f>
        <v>園庭</v>
      </c>
      <c r="AW60" s="366" t="str">
        <f>IF((VLOOKUP($AR54,ほっとランド!$A$3:$J$33,8,FALSE))="","",(VLOOKUP($AR54,ほっとランド!$A$3:$J$33,8,FALSE)))</f>
        <v>西開聞都市緑地公園</v>
      </c>
      <c r="AX60" s="361" t="str">
        <f>IF((VLOOKUP($AR54,ほっとランド!$A$3:$J$33,7,FALSE))="","",(VLOOKUP($AR54,ほっとランド!$A$3:$J$33,7,FALSE)))</f>
        <v>1～5歳児</v>
      </c>
      <c r="AY60" s="319" t="str">
        <f>IF((VLOOKUP($AR54,ほっとランド!$A$3:$J$33,9,FALSE))="","",(VLOOKUP($AR54,ほっとランド!$A$3:$J$33,9,FALSE)))</f>
        <v>10:00-12:00</v>
      </c>
      <c r="AZ60" s="19" t="str">
        <f>IF((VLOOKUP($AR54,ほっとランド!$A$3:$J$33,10,FALSE))="","",(VLOOKUP($AR54,ほっとランド!$A$3:$J$33,10,FALSE)))</f>
        <v/>
      </c>
      <c r="BA60" s="235" t="s">
        <v>251</v>
      </c>
      <c r="BB60" s="25"/>
      <c r="BC60" s="247" t="s">
        <v>13</v>
      </c>
      <c r="BD60" s="272" t="str">
        <f>IF((VLOOKUP($BB54,ほっとランド!$A$3:$J$33,4,FALSE))="","",(VLOOKUP($BB54,ほっとランド!$A$3:$J$33,4,FALSE)))</f>
        <v>親子でキッドビクス</v>
      </c>
      <c r="BE60" s="336" t="str">
        <f>IF((VLOOKUP($BB54,ほっとランド!$A$3:$J$33,5,FALSE))="","",(VLOOKUP($BB54,ほっとランド!$A$3:$J$33,5,FALSE)))</f>
        <v/>
      </c>
      <c r="BF60" s="336" t="str">
        <f>IF((VLOOKUP($BB54,ほっとランド!$A$3:$J$33,6,FALSE))="","",(VLOOKUP($BB54,ほっとランド!$A$3:$J$33,6,FALSE)))</f>
        <v>園庭</v>
      </c>
      <c r="BG60" s="366" t="str">
        <f>IF((VLOOKUP($BB54,ほっとランド!$A$3:$J$33,8,FALSE))="","",(VLOOKUP($BB54,ほっとランド!$A$3:$J$33,8,FALSE)))</f>
        <v>セントピア和室（１０組）</v>
      </c>
      <c r="BH60" s="361" t="str">
        <f>IF((VLOOKUP($BB54,ほっとランド!$A$3:$J$33,7,FALSE))="","",(VLOOKUP($BB54,ほっとランド!$A$3:$J$33,7,FALSE)))</f>
        <v>1～5歳児</v>
      </c>
      <c r="BI60" s="319" t="str">
        <f>IF((VLOOKUP($BB54,ほっとランド!$A$3:$J$33,9,FALSE))="","",(VLOOKUP($BB54,ほっとランド!$A$3:$J$33,9,FALSE)))</f>
        <v>10:30-12:00</v>
      </c>
      <c r="BJ60" s="19" t="str">
        <f>IF((VLOOKUP($BB54,ほっとランド!$A$3:$J$33,10,FALSE))="","",(VLOOKUP($BB54,ほっとランド!$A$3:$J$33,10,FALSE)))</f>
        <v>予</v>
      </c>
      <c r="BK60" s="235" t="s">
        <v>251</v>
      </c>
      <c r="BL60" s="25"/>
      <c r="BM60" s="247" t="s">
        <v>13</v>
      </c>
      <c r="BN60" s="272" t="str">
        <f>IF((VLOOKUP($BL54,ぱぴぃら!$A$3:$J$33,4,FALSE))="","",(VLOOKUP($BL54,ぱぴぃら!$A$3:$J$33,4,FALSE)))</f>
        <v>整えトリートメント</v>
      </c>
      <c r="BO60" s="336" t="str">
        <f>IF((VLOOKUP($BL54,ぱぴぃら!$A$3:$J$33,5,FALSE))="","",(VLOOKUP($BL54,ぱぴぃら!$A$3:$J$33,5,FALSE)))</f>
        <v/>
      </c>
      <c r="BP60" s="336" t="str">
        <f>IF((VLOOKUP($BL54,ぱぴぃら!$A$3:$J$33,6,FALSE))="","",(VLOOKUP($BL54,ぱぴぃら!$A$3:$J$33,6,FALSE)))</f>
        <v/>
      </c>
      <c r="BQ60" s="366" t="str">
        <f>IF((VLOOKUP($BL54,ぱぴぃら!$A$3:$J$33,8,FALSE))="","",(VLOOKUP($BL54,ぱぴぃら!$A$3:$J$33,8,FALSE)))</f>
        <v/>
      </c>
      <c r="BR60" s="361" t="str">
        <f>IF((VLOOKUP($BL54,ぱぴぃら!$A$3:$J$33,7,FALSE))="","",(VLOOKUP($BL54,ぱぴぃら!$A$3:$J$33,7,FALSE)))</f>
        <v/>
      </c>
      <c r="BS60" s="319" t="str">
        <f>IF((VLOOKUP($BL54,ぱぴぃら!$A$3:$J$33,9,FALSE))="","",(VLOOKUP($BL54,ぱぴぃら!$A$3:$J$33,9,FALSE)))</f>
        <v>9:30-15:10</v>
      </c>
      <c r="BT60" s="19" t="str">
        <f>IF((VLOOKUP($BL54,ぱぴぃら!$A$3:$J$33,10,FALSE))="","",(VLOOKUP($BL54,ぱぴぃら!$A$3:$J$33,10,FALSE)))</f>
        <v>予</v>
      </c>
      <c r="BU60" s="235" t="s">
        <v>250</v>
      </c>
      <c r="BV60" s="25"/>
      <c r="BW60" s="247"/>
      <c r="BX60" s="272"/>
      <c r="BY60" s="361"/>
      <c r="BZ60" s="361"/>
      <c r="CA60" s="366"/>
      <c r="CB60" s="361"/>
      <c r="CC60" s="319"/>
      <c r="CD60" s="19"/>
      <c r="CE60" s="235"/>
      <c r="DC60" s="90"/>
    </row>
    <row r="61" spans="3:114" ht="18" customHeight="1" x14ac:dyDescent="0.15">
      <c r="E61" s="61"/>
      <c r="F61" s="63"/>
      <c r="G61" s="63"/>
      <c r="H61" s="63"/>
      <c r="I61" s="63"/>
      <c r="J61" s="67"/>
      <c r="K61" s="67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8"/>
      <c r="AH61" s="25"/>
      <c r="AI61" s="247" t="s">
        <v>379</v>
      </c>
      <c r="AJ61" s="14" t="str">
        <f>IF((VLOOKUP($AH54,ぽけっと!$A$3:$J$33,4,FALSE))="","",(VLOOKUP($AH54,ぽけっと!$A$3:$J$33,4,FALSE)))</f>
        <v>ひよこの日（身体測定）</v>
      </c>
      <c r="AK61" s="250" t="str">
        <f>IF((VLOOKUP($AH54,ぽけっと!$A$3:$J$33,5,FALSE))="","",(VLOOKUP($AH54,ぽけっと!$A$3:$J$33,5,FALSE)))</f>
        <v/>
      </c>
      <c r="AL61" s="250" t="str">
        <f>IF((VLOOKUP($AH54,ぽけっと!$A$3:$J$33,6,FALSE))="","",(VLOOKUP($AH54,ぽけっと!$A$3:$J$33,6,FALSE)))</f>
        <v/>
      </c>
      <c r="AM61" s="23" t="str">
        <f>IF((VLOOKUP($AH54,ぽけっと!$A$3:$J$33,8,FALSE))="","",(VLOOKUP($AH54,ぽけっと!$A$3:$J$33,8,FALSE)))</f>
        <v/>
      </c>
      <c r="AN61" s="19" t="str">
        <f>IF((VLOOKUP($AH54,ぽけっと!$A$3:$J$33,7,FALSE))="","",(VLOOKUP($AH54,ぽけっと!$A$3:$J$33,7,FALSE)))</f>
        <v>18か月まで</v>
      </c>
      <c r="AO61" s="55" t="str">
        <f>IF((VLOOKUP($AH54,ぽけっと!$A$3:$J$33,9,FALSE))="","",(VLOOKUP($AH54,ぽけっと!$A$3:$J$33,9,FALSE)))</f>
        <v>9:00-14:00</v>
      </c>
      <c r="AP61" s="19" t="str">
        <f>IF((VLOOKUP($AH54,ぽけっと!$A$3:$J$33,10,FALSE))="","",(VLOOKUP($AH54,ぽけっと!$A$3:$J$33,10,FALSE)))</f>
        <v/>
      </c>
      <c r="AQ61" s="235" t="s">
        <v>387</v>
      </c>
      <c r="AR61" s="25"/>
      <c r="AS61" s="247" t="s">
        <v>13</v>
      </c>
      <c r="AT61" s="272" t="str">
        <f>IF((VLOOKUP($AR54,ぽけっと!$A$3:$J$33,4,FALSE))="","",(VLOOKUP($AR54,ぽけっと!$A$3:$J$33,4,FALSE)))</f>
        <v>個別相談</v>
      </c>
      <c r="AU61" s="336" t="str">
        <f>IF((VLOOKUP($AR54,ぽけっと!$A$3:$J$33,5,FALSE))="","",(VLOOKUP($AR54,ぽけっと!$A$3:$J$33,5,FALSE)))</f>
        <v/>
      </c>
      <c r="AV61" s="336" t="str">
        <f>IF((VLOOKUP($AR54,ぽけっと!$A$3:$J$33,6,FALSE))="","",(VLOOKUP($AR54,ぽけっと!$A$3:$J$33,6,FALSE)))</f>
        <v/>
      </c>
      <c r="AW61" s="366" t="str">
        <f>IF((VLOOKUP($AR54,ぽけっと!$A$3:$J$33,8,FALSE))="","",(VLOOKUP($AR54,ぽけっと!$A$3:$J$33,8,FALSE)))</f>
        <v>(２組)</v>
      </c>
      <c r="AX61" s="361" t="str">
        <f>IF((VLOOKUP($AR54,ぽけっと!$A$3:$J$33,7,FALSE))="","",(VLOOKUP($AR54,ぽけっと!$A$3:$J$33,7,FALSE)))</f>
        <v/>
      </c>
      <c r="AY61" s="319" t="str">
        <f>IF((VLOOKUP($AR54,ぽけっと!$A$3:$J$33,9,FALSE))="","",(VLOOKUP($AR54,ぽけっと!$A$3:$J$33,9,FALSE)))</f>
        <v>9:00-14:00</v>
      </c>
      <c r="AZ61" s="19" t="str">
        <f>IF((VLOOKUP($AR54,ぽけっと!$A$3:$J$33,10,FALSE))="","",(VLOOKUP($AR54,ぽけっと!$A$3:$J$33,10,FALSE)))</f>
        <v>予</v>
      </c>
      <c r="BA61" s="235" t="s">
        <v>252</v>
      </c>
      <c r="BB61" s="25"/>
      <c r="BC61" s="247" t="s">
        <v>13</v>
      </c>
      <c r="BD61" s="272" t="str">
        <f>IF((VLOOKUP($BB54,ぽけっと!$A$3:$J$33,4,FALSE))="","",(VLOOKUP($BB54,ぽけっと!$A$3:$J$33,4,FALSE)))</f>
        <v>電話相談</v>
      </c>
      <c r="BE61" s="336" t="str">
        <f>IF((VLOOKUP($BB54,ぽけっと!$A$3:$J$33,5,FALSE))="","",(VLOOKUP($BB54,ぽけっと!$A$3:$J$33,5,FALSE)))</f>
        <v/>
      </c>
      <c r="BF61" s="336" t="str">
        <f>IF((VLOOKUP($BB54,ぽけっと!$A$3:$J$33,6,FALSE))="","",(VLOOKUP($BB54,ぽけっと!$A$3:$J$33,6,FALSE)))</f>
        <v/>
      </c>
      <c r="BG61" s="366" t="str">
        <f>IF((VLOOKUP($BB54,ぽけっと!$A$3:$J$33,8,FALSE))="","",(VLOOKUP($BB54,ぽけっと!$A$3:$J$33,8,FALSE)))</f>
        <v/>
      </c>
      <c r="BH61" s="361" t="str">
        <f>IF((VLOOKUP($BB54,ぽけっと!$A$3:$J$33,7,FALSE))="","",(VLOOKUP($BB54,ぽけっと!$A$3:$J$33,7,FALSE)))</f>
        <v/>
      </c>
      <c r="BI61" s="319" t="str">
        <f>IF((VLOOKUP($BB54,ぽけっと!$A$3:$J$33,9,FALSE))="","",(VLOOKUP($BB54,ぽけっと!$A$3:$J$33,9,FALSE)))</f>
        <v>9:00-14:00</v>
      </c>
      <c r="BJ61" s="19" t="str">
        <f>IF((VLOOKUP($BB54,ぽけっと!$A$3:$J$33,10,FALSE))="","",(VLOOKUP($BB54,ぽけっと!$A$3:$J$33,10,FALSE)))</f>
        <v/>
      </c>
      <c r="BK61" s="235" t="s">
        <v>252</v>
      </c>
      <c r="BL61" s="25"/>
      <c r="BM61" s="247" t="s">
        <v>13</v>
      </c>
      <c r="BN61" s="272" t="str">
        <f>IF((VLOOKUP($BL54,ほっとランド!$A$3:$J$33,4,FALSE))="","",(VLOOKUP($BL54,ほっとランド!$A$3:$J$33,4,FALSE)))</f>
        <v>こいのぼり作り</v>
      </c>
      <c r="BO61" s="336" t="str">
        <f>IF((VLOOKUP($BL54,ほっとランド!$A$3:$J$33,5,FALSE))="","",(VLOOKUP($BL54,ほっとランド!$A$3:$J$33,5,FALSE)))</f>
        <v>室内</v>
      </c>
      <c r="BP61" s="336" t="str">
        <f>IF((VLOOKUP($BL54,ほっとランド!$A$3:$J$33,6,FALSE))="","",(VLOOKUP($BL54,ほっとランド!$A$3:$J$33,6,FALSE)))</f>
        <v>園庭</v>
      </c>
      <c r="BQ61" s="366" t="str">
        <f>IF((VLOOKUP($BL54,ほっとランド!$A$3:$J$33,8,FALSE))="","",(VLOOKUP($BL54,ほっとランド!$A$3:$J$33,8,FALSE)))</f>
        <v/>
      </c>
      <c r="BR61" s="361" t="str">
        <f>IF((VLOOKUP($BL54,ほっとランド!$A$3:$J$33,7,FALSE))="","",(VLOOKUP($BL54,ほっとランド!$A$3:$J$33,7,FALSE)))</f>
        <v/>
      </c>
      <c r="BS61" s="319" t="str">
        <f>IF((VLOOKUP($BL54,ほっとランド!$A$3:$J$33,9,FALSE))="","",(VLOOKUP($BL54,ほっとランド!$A$3:$J$33,9,FALSE)))</f>
        <v>10:00-12:00</v>
      </c>
      <c r="BT61" s="19" t="str">
        <f>IF((VLOOKUP($BL54,ほっとランド!$A$3:$J$33,10,FALSE))="","",(VLOOKUP($BL54,ほっとランド!$A$3:$J$33,10,FALSE)))</f>
        <v/>
      </c>
      <c r="BU61" s="235" t="s">
        <v>251</v>
      </c>
      <c r="BV61" s="25"/>
      <c r="BW61" s="247"/>
      <c r="BX61" s="272"/>
      <c r="BY61" s="361"/>
      <c r="BZ61" s="361"/>
      <c r="CA61" s="366"/>
      <c r="CB61" s="361"/>
      <c r="CC61" s="319"/>
      <c r="CD61" s="19"/>
      <c r="CE61" s="235"/>
      <c r="DC61" s="90"/>
    </row>
    <row r="62" spans="3:114" ht="18" customHeight="1" x14ac:dyDescent="0.2">
      <c r="E62" s="60"/>
      <c r="F62" s="60"/>
      <c r="G62" s="60"/>
      <c r="H62" s="60"/>
      <c r="I62" s="60"/>
      <c r="J62" s="66"/>
      <c r="K62" s="64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X62" s="60"/>
      <c r="Y62" s="60"/>
      <c r="Z62" s="60"/>
      <c r="AA62" s="60"/>
      <c r="AB62" s="60"/>
      <c r="AC62" s="60"/>
      <c r="AD62" s="60"/>
      <c r="AE62" s="60"/>
      <c r="AF62" s="60"/>
      <c r="AH62" s="25"/>
      <c r="AI62" s="248" t="s">
        <v>46</v>
      </c>
      <c r="AJ62" s="14" t="str">
        <f>IF((VLOOKUP($AH54,せせらぎ!$A$3:$J$33,4,FALSE))="","",(VLOOKUP($AH54,せせらぎ!$A$3:$J$33,4,FALSE)))</f>
        <v>身体測定</v>
      </c>
      <c r="AK62" s="250" t="str">
        <f>IF((VLOOKUP($AH54,せせらぎ!$A$3:$J$33,5,FALSE))="","",(VLOOKUP($AH54,せせらぎ!$A$3:$J$33,5,FALSE)))</f>
        <v>室内</v>
      </c>
      <c r="AL62" s="250" t="str">
        <f>IF((VLOOKUP($AH54,せせらぎ!$A$3:$J$33,6,FALSE))="","",(VLOOKUP($AH54,せせらぎ!$A$3:$J$33,6,FALSE)))</f>
        <v>園庭</v>
      </c>
      <c r="AM62" s="23" t="str">
        <f>IF((VLOOKUP($AH54,せせらぎ!$A$3:$J$33,8,FALSE))="","",(VLOOKUP($AH54,せせらぎ!$A$3:$J$33,8,FALSE)))</f>
        <v>入来こども園</v>
      </c>
      <c r="AN62" s="19" t="str">
        <f>IF((VLOOKUP($AH54,せせらぎ!$A$3:$J$33,7,FALSE))="","",(VLOOKUP($AH54,せせらぎ!$A$3:$J$33,7,FALSE)))</f>
        <v/>
      </c>
      <c r="AO62" s="55" t="str">
        <f>IF((VLOOKUP($AH54,せせらぎ!$A$3:$J$33,9,FALSE))="","",(VLOOKUP($AH54,せせらぎ!$A$3:$J$33,9,FALSE)))</f>
        <v>10:00-11:00</v>
      </c>
      <c r="AP62" s="19" t="str">
        <f>IF((VLOOKUP($AH54,せせらぎ!$A$3:$J$33,10,FALSE))="","",(VLOOKUP($AH54,せせらぎ!$A$3:$J$33,10,FALSE)))</f>
        <v>予</v>
      </c>
      <c r="AQ62" s="236" t="s">
        <v>388</v>
      </c>
      <c r="AR62" s="25"/>
      <c r="AS62" s="248" t="s">
        <v>46</v>
      </c>
      <c r="AT62" s="272" t="str">
        <f>IF((VLOOKUP($AR54,せせらぎ!$A$3:$J$33,4,FALSE))="","",(VLOOKUP($AR54,せせらぎ!$A$3:$J$33,4,FALSE)))</f>
        <v>園庭・室内開放</v>
      </c>
      <c r="AU62" s="336" t="str">
        <f>IF((VLOOKUP($AR54,せせらぎ!$A$3:$J$33,5,FALSE))="","",(VLOOKUP($AR54,せせらぎ!$A$3:$J$33,5,FALSE)))</f>
        <v>室内</v>
      </c>
      <c r="AV62" s="336" t="str">
        <f>IF((VLOOKUP($AR54,せせらぎ!$A$3:$J$33,6,FALSE))="","",(VLOOKUP($AR54,せせらぎ!$A$3:$J$33,6,FALSE)))</f>
        <v>園庭</v>
      </c>
      <c r="AW62" s="366" t="str">
        <f>IF((VLOOKUP($AR54,せせらぎ!$A$3:$J$33,8,FALSE))="","",(VLOOKUP($AR54,せせらぎ!$A$3:$J$33,8,FALSE)))</f>
        <v>入来こども園</v>
      </c>
      <c r="AX62" s="361" t="str">
        <f>IF((VLOOKUP($AR54,せせらぎ!$A$3:$J$33,7,FALSE))="","",(VLOOKUP($AR54,せせらぎ!$A$3:$J$33,7,FALSE)))</f>
        <v/>
      </c>
      <c r="AY62" s="319" t="str">
        <f>IF((VLOOKUP($AR54,せせらぎ!$A$3:$J$33,9,FALSE))="","",(VLOOKUP($AR54,せせらぎ!$A$3:$J$33,9,FALSE)))</f>
        <v>9:30-11:00</v>
      </c>
      <c r="AZ62" s="19" t="str">
        <f>IF((VLOOKUP($AR54,せせらぎ!$A$3:$J$33,10,FALSE))="","",(VLOOKUP($AR54,せせらぎ!$A$3:$J$33,10,FALSE)))</f>
        <v/>
      </c>
      <c r="BA62" s="236" t="s">
        <v>253</v>
      </c>
      <c r="BB62" s="25"/>
      <c r="BC62" s="248" t="s">
        <v>46</v>
      </c>
      <c r="BD62" s="272" t="str">
        <f>IF((VLOOKUP($BB54,せせらぎ!$A$3:$J$33,4,FALSE))="","",(VLOOKUP($BB54,せせらぎ!$A$3:$J$33,4,FALSE)))</f>
        <v>身体測定</v>
      </c>
      <c r="BE62" s="336" t="str">
        <f>IF((VLOOKUP($BB54,せせらぎ!$A$3:$J$33,5,FALSE))="","",(VLOOKUP($BB54,せせらぎ!$A$3:$J$33,5,FALSE)))</f>
        <v>室内</v>
      </c>
      <c r="BF62" s="336" t="str">
        <f>IF((VLOOKUP($BB54,せせらぎ!$A$3:$J$33,6,FALSE))="","",(VLOOKUP($BB54,せせらぎ!$A$3:$J$33,6,FALSE)))</f>
        <v>園庭</v>
      </c>
      <c r="BG62" s="366" t="str">
        <f>IF((VLOOKUP($BB54,せせらぎ!$A$3:$J$33,8,FALSE))="","",(VLOOKUP($BB54,せせらぎ!$A$3:$J$33,8,FALSE)))</f>
        <v>入来こども園</v>
      </c>
      <c r="BH62" s="361" t="str">
        <f>IF((VLOOKUP($BB54,せせらぎ!$A$3:$J$33,7,FALSE))="","",(VLOOKUP($BB54,せせらぎ!$A$3:$J$33,7,FALSE)))</f>
        <v/>
      </c>
      <c r="BI62" s="319" t="str">
        <f>IF((VLOOKUP($BB54,せせらぎ!$A$3:$J$33,9,FALSE))="","",(VLOOKUP($BB54,せせらぎ!$A$3:$J$33,9,FALSE)))</f>
        <v>10:00-11:00</v>
      </c>
      <c r="BJ62" s="19" t="str">
        <f>IF((VLOOKUP($BB54,せせらぎ!$A$3:$J$33,10,FALSE))="","",(VLOOKUP($BB54,せせらぎ!$A$3:$J$33,10,FALSE)))</f>
        <v>予</v>
      </c>
      <c r="BK62" s="236" t="s">
        <v>253</v>
      </c>
      <c r="BL62" s="25"/>
      <c r="BM62" s="247" t="s">
        <v>13</v>
      </c>
      <c r="BN62" s="272" t="str">
        <f>IF((VLOOKUP($BL54,ぽけっと!$A$3:$J$33,4,FALSE))="","",(VLOOKUP($BL54,ぽけっと!$A$3:$J$33,4,FALSE)))</f>
        <v>おたんじょうび会（４月生まれのお子さん）</v>
      </c>
      <c r="BO62" s="336" t="str">
        <f>IF((VLOOKUP($BL54,ぽけっと!$A$3:$J$33,5,FALSE))="","",(VLOOKUP($BL54,ぽけっと!$A$3:$J$33,5,FALSE)))</f>
        <v/>
      </c>
      <c r="BP62" s="336" t="str">
        <f>IF((VLOOKUP($BL54,ぽけっと!$A$3:$J$33,6,FALSE))="","",(VLOOKUP($BL54,ぽけっと!$A$3:$J$33,6,FALSE)))</f>
        <v/>
      </c>
      <c r="BQ62" s="366" t="str">
        <f>IF((VLOOKUP($BL54,ぽけっと!$A$3:$J$33,8,FALSE))="","",(VLOOKUP($BL54,ぽけっと!$A$3:$J$33,8,FALSE)))</f>
        <v>（午前午後各５組）</v>
      </c>
      <c r="BR62" s="361" t="str">
        <f>IF((VLOOKUP($BL54,ぽけっと!$A$3:$J$33,7,FALSE))="","",(VLOOKUP($BL54,ぽけっと!$A$3:$J$33,7,FALSE)))</f>
        <v/>
      </c>
      <c r="BS62" s="319" t="str">
        <f>IF((VLOOKUP($BL54,ぽけっと!$A$3:$J$33,9,FALSE))="","",(VLOOKUP($BL54,ぽけっと!$A$3:$J$33,9,FALSE)))</f>
        <v>9:00-14:00</v>
      </c>
      <c r="BT62" s="19" t="str">
        <f>IF((VLOOKUP($BL54,ぽけっと!$A$3:$J$33,10,FALSE))="","",(VLOOKUP($BL54,ぽけっと!$A$3:$J$33,10,FALSE)))</f>
        <v>予</v>
      </c>
      <c r="BU62" s="235" t="s">
        <v>252</v>
      </c>
      <c r="BV62" s="25"/>
      <c r="BW62" s="248"/>
      <c r="BX62" s="272"/>
      <c r="BY62" s="361"/>
      <c r="BZ62" s="361"/>
      <c r="CA62" s="366"/>
      <c r="CB62" s="361"/>
      <c r="CC62" s="319"/>
      <c r="CD62" s="19"/>
      <c r="CE62" s="236"/>
      <c r="DC62" s="87"/>
    </row>
    <row r="63" spans="3:114" ht="18" customHeight="1" x14ac:dyDescent="0.15">
      <c r="E63" s="61"/>
      <c r="F63" s="63"/>
      <c r="G63" s="63"/>
      <c r="H63" s="63"/>
      <c r="I63" s="63"/>
      <c r="J63" s="67"/>
      <c r="K63" s="67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18"/>
      <c r="AH63" s="25"/>
      <c r="AI63" s="266"/>
      <c r="AJ63" s="14"/>
      <c r="AK63" s="250"/>
      <c r="AL63" s="250"/>
      <c r="AM63" s="23"/>
      <c r="AN63" s="19"/>
      <c r="AO63" s="55"/>
      <c r="AP63" s="19"/>
      <c r="AQ63" s="12"/>
      <c r="AR63" s="25"/>
      <c r="AS63" s="208" t="s">
        <v>623</v>
      </c>
      <c r="AT63" s="272" t="s">
        <v>401</v>
      </c>
      <c r="AU63" s="336"/>
      <c r="AV63" s="336"/>
      <c r="AW63" s="366" t="s">
        <v>113</v>
      </c>
      <c r="AX63" s="361"/>
      <c r="AY63" s="319" t="s">
        <v>527</v>
      </c>
      <c r="AZ63" s="19"/>
      <c r="BA63" s="12" t="s">
        <v>631</v>
      </c>
      <c r="BB63" s="25"/>
      <c r="BC63" s="283"/>
      <c r="BD63" s="272"/>
      <c r="BE63" s="336"/>
      <c r="BF63" s="336"/>
      <c r="BG63" s="378"/>
      <c r="BH63" s="382"/>
      <c r="BI63" s="320"/>
      <c r="BJ63" s="275"/>
      <c r="BK63" s="296"/>
      <c r="BL63" s="25"/>
      <c r="BM63" s="248" t="s">
        <v>46</v>
      </c>
      <c r="BN63" s="272" t="str">
        <f>IF((VLOOKUP($BL54,せせらぎ!$A$3:$J$33,4,FALSE))="","",(VLOOKUP($BL54,せせらぎ!$A$3:$J$33,4,FALSE)))</f>
        <v>園庭・室内開放</v>
      </c>
      <c r="BO63" s="336" t="str">
        <f>IF((VLOOKUP($BL54,せせらぎ!$A$3:$J$33,5,FALSE))="","",(VLOOKUP($BL54,せせらぎ!$A$3:$J$33,5,FALSE)))</f>
        <v>室内</v>
      </c>
      <c r="BP63" s="336" t="str">
        <f>IF((VLOOKUP($BL54,せせらぎ!$A$3:$J$33,6,FALSE))="","",(VLOOKUP($BL54,せせらぎ!$A$3:$J$33,6,FALSE)))</f>
        <v>園庭</v>
      </c>
      <c r="BQ63" s="366" t="str">
        <f>IF((VLOOKUP($BL54,せせらぎ!$A$3:$J$33,8,FALSE))="","",(VLOOKUP($BL54,せせらぎ!$A$3:$J$33,8,FALSE)))</f>
        <v>入来こども園</v>
      </c>
      <c r="BR63" s="361" t="str">
        <f>IF((VLOOKUP($BL54,せせらぎ!$A$3:$J$33,7,FALSE))="","",(VLOOKUP($BL54,せせらぎ!$A$3:$J$33,7,FALSE)))</f>
        <v/>
      </c>
      <c r="BS63" s="319" t="str">
        <f>IF((VLOOKUP($BL54,せせらぎ!$A$3:$J$33,9,FALSE))="","",(VLOOKUP($BL54,せせらぎ!$A$3:$J$33,9,FALSE)))</f>
        <v>9:30-11:00</v>
      </c>
      <c r="BT63" s="19" t="str">
        <f>IF((VLOOKUP($BL54,せせらぎ!$A$3:$J$33,10,FALSE))="","",(VLOOKUP($BL54,せせらぎ!$A$3:$J$33,10,FALSE)))</f>
        <v/>
      </c>
      <c r="BU63" s="236" t="s">
        <v>253</v>
      </c>
      <c r="BV63" s="25"/>
      <c r="BW63" s="441"/>
      <c r="BX63" s="272"/>
      <c r="BY63" s="361"/>
      <c r="BZ63" s="361"/>
      <c r="CA63" s="366"/>
      <c r="CB63" s="361"/>
      <c r="CC63" s="319"/>
      <c r="CD63" s="19"/>
      <c r="CE63" s="12"/>
    </row>
    <row r="64" spans="3:114" ht="18" customHeight="1" x14ac:dyDescent="0.15">
      <c r="C64" s="60"/>
      <c r="D64" s="60"/>
      <c r="E64" s="60"/>
      <c r="F64" s="60"/>
      <c r="G64" s="60"/>
      <c r="H64" s="60"/>
      <c r="I64" s="60"/>
      <c r="J64" s="64"/>
      <c r="K64" s="64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X64" s="60"/>
      <c r="Y64" s="60"/>
      <c r="Z64" s="60"/>
      <c r="AA64" s="60"/>
      <c r="AB64" s="60"/>
      <c r="AC64" s="60"/>
      <c r="AD64" s="60"/>
      <c r="AE64" s="60"/>
      <c r="AF64" s="60"/>
      <c r="AH64" s="25"/>
      <c r="AI64" s="86"/>
      <c r="AJ64" s="14"/>
      <c r="AK64" s="250"/>
      <c r="AL64" s="250"/>
      <c r="AM64" s="23"/>
      <c r="AN64" s="19"/>
      <c r="AO64" s="55"/>
      <c r="AP64" s="19"/>
      <c r="AQ64" s="12"/>
      <c r="AR64" s="25"/>
      <c r="AS64" s="86"/>
      <c r="AT64" s="159"/>
      <c r="AU64" s="338"/>
      <c r="AV64" s="338"/>
      <c r="AW64" s="378"/>
      <c r="AX64" s="166"/>
      <c r="AY64" s="319"/>
      <c r="AZ64" s="1"/>
      <c r="BA64" s="12"/>
      <c r="BB64" s="25"/>
      <c r="BC64" s="86"/>
      <c r="BD64" s="159"/>
      <c r="BE64" s="338"/>
      <c r="BF64" s="338"/>
      <c r="BG64" s="381"/>
      <c r="BH64" s="166"/>
      <c r="BI64" s="319"/>
      <c r="BJ64" s="1"/>
      <c r="BK64" s="12"/>
      <c r="BL64" s="25"/>
      <c r="BM64" s="283" t="s">
        <v>46</v>
      </c>
      <c r="BN64" s="272" t="s">
        <v>561</v>
      </c>
      <c r="BO64" s="336"/>
      <c r="BP64" s="336"/>
      <c r="BQ64" s="378" t="s">
        <v>141</v>
      </c>
      <c r="BR64" s="382"/>
      <c r="BS64" s="317" t="s">
        <v>339</v>
      </c>
      <c r="BT64" s="275"/>
      <c r="BU64" s="296" t="s">
        <v>621</v>
      </c>
      <c r="BV64" s="25"/>
      <c r="BW64" s="86"/>
      <c r="BX64" s="272"/>
      <c r="BY64" s="361"/>
      <c r="BZ64" s="361"/>
      <c r="CA64" s="366"/>
      <c r="CB64" s="361"/>
      <c r="CC64" s="319"/>
      <c r="CD64" s="19"/>
      <c r="CE64" s="12"/>
    </row>
    <row r="65" spans="2:83" ht="18" customHeight="1" thickBot="1" x14ac:dyDescent="0.2">
      <c r="E65" s="475"/>
      <c r="F65" s="475"/>
      <c r="G65" s="207"/>
      <c r="J65" s="260"/>
      <c r="X65" s="68"/>
      <c r="AH65" s="56"/>
      <c r="AI65" s="2"/>
      <c r="AJ65" s="2"/>
      <c r="AK65" s="400"/>
      <c r="AL65" s="400"/>
      <c r="AM65" s="372"/>
      <c r="AN65" s="93"/>
      <c r="AO65" s="2"/>
      <c r="AP65" s="2"/>
      <c r="AQ65" s="3"/>
      <c r="AR65" s="56"/>
      <c r="AS65" s="2"/>
      <c r="AT65" s="334"/>
      <c r="AU65" s="340"/>
      <c r="AV65" s="340"/>
      <c r="AW65" s="379"/>
      <c r="AX65" s="362"/>
      <c r="AY65" s="335"/>
      <c r="AZ65" s="2"/>
      <c r="BA65" s="3"/>
      <c r="BB65" s="56"/>
      <c r="BC65" s="2"/>
      <c r="BD65" s="334"/>
      <c r="BE65" s="340"/>
      <c r="BF65" s="340"/>
      <c r="BG65" s="379"/>
      <c r="BH65" s="362"/>
      <c r="BI65" s="333"/>
      <c r="BJ65" s="2"/>
      <c r="BK65" s="3"/>
      <c r="BL65" s="56"/>
      <c r="BM65" s="2"/>
      <c r="BN65" s="334"/>
      <c r="BO65" s="340"/>
      <c r="BP65" s="340"/>
      <c r="BQ65" s="379"/>
      <c r="BR65" s="362"/>
      <c r="BS65" s="335"/>
      <c r="BT65" s="2"/>
      <c r="BU65" s="3"/>
      <c r="BV65" s="442"/>
      <c r="BW65" s="1"/>
      <c r="BX65" s="159"/>
      <c r="BY65" s="166"/>
      <c r="BZ65" s="166"/>
      <c r="CA65" s="378"/>
      <c r="CB65" s="166"/>
      <c r="CC65" s="320"/>
      <c r="CD65" s="1"/>
      <c r="CE65" s="443"/>
    </row>
    <row r="66" spans="2:83" ht="18" customHeight="1" x14ac:dyDescent="0.15">
      <c r="C66" s="60"/>
      <c r="D66" s="60"/>
      <c r="E66" s="60"/>
      <c r="F66" s="60"/>
      <c r="G66" s="60"/>
      <c r="H66" s="60"/>
      <c r="I66" s="60"/>
      <c r="J66" s="64"/>
      <c r="K66" s="64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X66" s="60"/>
      <c r="Y66" s="60"/>
      <c r="Z66" s="60"/>
      <c r="AA66" s="60"/>
      <c r="AB66" s="60"/>
      <c r="AC66" s="60"/>
      <c r="AD66" s="60"/>
      <c r="AE66" s="60"/>
      <c r="AF66" s="60"/>
      <c r="AH66" s="25">
        <f>AH54+1</f>
        <v>6</v>
      </c>
      <c r="AI66" s="247" t="s">
        <v>379</v>
      </c>
      <c r="AJ66" s="14" t="str">
        <f>IF((VLOOKUP($AH66,おいでおいで!$A$3:$J$33,4,FALSE))="","",(VLOOKUP($AH66,おいでおいで!$A$3:$J$33,4,FALSE)))</f>
        <v>電話相談</v>
      </c>
      <c r="AK66" s="250" t="str">
        <f>IF((VLOOKUP($AH66,おいでおいで!$A$3:$J$33,5,FALSE))="","",(VLOOKUP($AH66,おいでおいで!$A$3:$J$33,5,FALSE)))</f>
        <v/>
      </c>
      <c r="AL66" s="250" t="str">
        <f>IF((VLOOKUP($AH66,おいでおいで!$A$3:$J$33,6,FALSE))="","",(VLOOKUP($AH66,おいでおいで!$A$3:$J$33,6,FALSE)))</f>
        <v/>
      </c>
      <c r="AM66" s="23" t="str">
        <f>IF((VLOOKUP($AH66,おいでおいで!$A$3:$J$33,8,FALSE))="","",(VLOOKUP($AH66,おいでおいで!$A$3:$J$33,8,FALSE)))</f>
        <v/>
      </c>
      <c r="AN66" s="19" t="str">
        <f>IF((VLOOKUP($AH66,おいでおいで!$A$3:$J$33,7,FALSE))="","",(VLOOKUP($AH66,おいでおいで!$A$3:$J$33,7,FALSE)))</f>
        <v/>
      </c>
      <c r="AO66" s="55" t="str">
        <f>IF((VLOOKUP($AH66,おいでおいで!$A$3:$J$33,9,FALSE))="","",(VLOOKUP($AH66,おいでおいで!$A$3:$J$33,9,FALSE)))</f>
        <v>9:30-15:30</v>
      </c>
      <c r="AP66" s="19" t="str">
        <f>IF((VLOOKUP($AH66,おいでおいで!$A$3:$J$33,10,FALSE))="","",(VLOOKUP($AH66,おいでおいで!$A$3:$J$33,10,FALSE)))</f>
        <v/>
      </c>
      <c r="AQ66" s="235" t="s">
        <v>380</v>
      </c>
      <c r="AR66" s="25">
        <f>AR54+1</f>
        <v>13</v>
      </c>
      <c r="AS66" s="247" t="s">
        <v>13</v>
      </c>
      <c r="AT66" s="272" t="str">
        <f>IF((VLOOKUP($AR66,おいでおいで!$A$3:$J$33,4,FALSE))="","",(VLOOKUP($AR66,おいでおいで!$A$3:$J$33,4,FALSE)))</f>
        <v>電話相談</v>
      </c>
      <c r="AU66" s="336" t="str">
        <f>IF((VLOOKUP($AR66,おいでおいで!$A$3:$J$33,5,FALSE))="","",(VLOOKUP($AR66,おいでおいで!$A$3:$J$33,5,FALSE)))</f>
        <v/>
      </c>
      <c r="AV66" s="336" t="str">
        <f>IF((VLOOKUP($AR66,おいでおいで!$A$3:$J$33,6,FALSE))="","",(VLOOKUP($AR66,おいでおいで!$A$3:$J$33,6,FALSE)))</f>
        <v/>
      </c>
      <c r="AW66" s="366" t="str">
        <f>IF((VLOOKUP($AR66,おいでおいで!$A$3:$J$33,8,FALSE))="","",(VLOOKUP($AR66,おいでおいで!$A$3:$J$33,8,FALSE)))</f>
        <v/>
      </c>
      <c r="AX66" s="361" t="str">
        <f>IF((VLOOKUP($AR66,おいでおいで!$A$3:$J$33,7,FALSE))="","",(VLOOKUP($AR66,おいでおいで!$A$3:$J$33,7,FALSE)))</f>
        <v/>
      </c>
      <c r="AY66" s="319" t="str">
        <f>IF((VLOOKUP($AR66,おいでおいで!$A$3:$J$33,9,FALSE))="","",(VLOOKUP($AR66,おいでおいで!$A$3:$J$33,9,FALSE)))</f>
        <v>9:30-15:30</v>
      </c>
      <c r="AZ66" s="19" t="str">
        <f>IF((VLOOKUP($AR66,おいでおいで!$A$3:$J$33,10,FALSE))="","",(VLOOKUP($AR66,おいでおいで!$A$3:$J$33,10,FALSE)))</f>
        <v/>
      </c>
      <c r="BA66" s="235" t="s">
        <v>246</v>
      </c>
      <c r="BB66" s="25">
        <f>BB54+1</f>
        <v>20</v>
      </c>
      <c r="BC66" s="247" t="s">
        <v>13</v>
      </c>
      <c r="BD66" s="272" t="str">
        <f>IF((VLOOKUP($BB66,おいでおいで!$A$3:$J$33,4,FALSE))="","",(VLOOKUP($BB66,おいでおいで!$A$3:$J$33,4,FALSE)))</f>
        <v>電話相談</v>
      </c>
      <c r="BE66" s="336" t="str">
        <f>IF((VLOOKUP($BB66,おいでおいで!$A$3:$J$33,5,FALSE))="","",(VLOOKUP($BB66,おいでおいで!$A$3:$J$33,5,FALSE)))</f>
        <v/>
      </c>
      <c r="BF66" s="336" t="str">
        <f>IF((VLOOKUP($BB66,おいでおいで!$A$3:$J$33,6,FALSE))="","",(VLOOKUP($BB66,おいでおいで!$A$3:$J$33,6,FALSE)))</f>
        <v/>
      </c>
      <c r="BG66" s="366" t="str">
        <f>IF((VLOOKUP($BB66,おいでおいで!$A$3:$J$33,8,FALSE))="","",(VLOOKUP($BB66,おいでおいで!$A$3:$J$33,8,FALSE)))</f>
        <v/>
      </c>
      <c r="BH66" s="361" t="str">
        <f>IF((VLOOKUP($BB66,おいでおいで!$A$3:$J$33,7,FALSE))="","",(VLOOKUP($BB66,おいでおいで!$A$3:$J$33,7,FALSE)))</f>
        <v/>
      </c>
      <c r="BI66" s="319" t="str">
        <f>IF((VLOOKUP($BB66,おいでおいで!$A$3:$J$33,9,FALSE))="","",(VLOOKUP($BB66,おいでおいで!$A$3:$J$33,9,FALSE)))</f>
        <v>9:30-15:30</v>
      </c>
      <c r="BJ66" s="19" t="str">
        <f>IF((VLOOKUP($BB66,おいでおいで!$A$3:$J$33,10,FALSE))="","",(VLOOKUP($BB66,おいでおいで!$A$3:$J$33,10,FALSE)))</f>
        <v/>
      </c>
      <c r="BK66" s="235" t="s">
        <v>246</v>
      </c>
      <c r="BL66" s="25">
        <f>BL54+1</f>
        <v>27</v>
      </c>
      <c r="BM66" s="247" t="s">
        <v>13</v>
      </c>
      <c r="BN66" s="272" t="str">
        <f>IF((VLOOKUP($BL66,おいでおいで!$A$3:$J$33,4,FALSE))="","",(VLOOKUP($BL66,おいでおいで!$A$3:$J$33,4,FALSE)))</f>
        <v>電話相談</v>
      </c>
      <c r="BO66" s="336" t="str">
        <f>IF((VLOOKUP($BL66,おいでおいで!$A$3:$J$33,5,FALSE))="","",(VLOOKUP($BL66,おいでおいで!$A$3:$J$33,5,FALSE)))</f>
        <v/>
      </c>
      <c r="BP66" s="336" t="str">
        <f>IF((VLOOKUP($BL66,おいでおいで!$A$3:$J$33,6,FALSE))="","",(VLOOKUP($BL66,おいでおいで!$A$3:$J$33,6,FALSE)))</f>
        <v/>
      </c>
      <c r="BQ66" s="366" t="str">
        <f>IF((VLOOKUP($BL66,おいでおいで!$A$3:$J$33,8,FALSE))="","",(VLOOKUP($BL66,おいでおいで!$A$3:$J$33,8,FALSE)))</f>
        <v/>
      </c>
      <c r="BR66" s="361" t="str">
        <f>IF((VLOOKUP($BL66,おいでおいで!$A$3:$J$33,7,FALSE))="","",(VLOOKUP($BL66,おいでおいで!$A$3:$J$33,7,FALSE)))</f>
        <v/>
      </c>
      <c r="BS66" s="319" t="str">
        <f>IF((VLOOKUP($BL66,おいでおいで!$A$3:$J$33,9,FALSE))="","",(VLOOKUP($BL66,おいでおいで!$A$3:$J$33,9,FALSE)))</f>
        <v>9:30-15:30</v>
      </c>
      <c r="BT66" s="19" t="str">
        <f>IF((VLOOKUP($BL66,おいでおいで!$A$3:$J$33,10,FALSE))="","",(VLOOKUP($BL66,おいでおいで!$A$3:$J$33,10,FALSE)))</f>
        <v/>
      </c>
      <c r="BU66" s="235" t="s">
        <v>246</v>
      </c>
      <c r="BV66" s="25"/>
      <c r="BW66" s="247"/>
      <c r="BX66" s="272"/>
      <c r="BY66" s="361"/>
      <c r="BZ66" s="361"/>
      <c r="CA66" s="366"/>
      <c r="CB66" s="361"/>
      <c r="CC66" s="319"/>
      <c r="CD66" s="19"/>
      <c r="CE66" s="235"/>
    </row>
    <row r="67" spans="2:83" ht="18" customHeight="1" x14ac:dyDescent="0.15">
      <c r="E67" s="475"/>
      <c r="F67" s="475"/>
      <c r="G67" s="61"/>
      <c r="K67" s="68"/>
      <c r="AH67" s="214" t="s">
        <v>245</v>
      </c>
      <c r="AI67" s="247" t="s">
        <v>13</v>
      </c>
      <c r="AJ67" s="14" t="str">
        <f>IF((VLOOKUP($AH66,すくすくランド!$A$3:$J96,4,FALSE))="","",(VLOOKUP($AH66,すくすくランド!$A$3:$J$33,4,FALSE)))</f>
        <v>新規登録・継続確認</v>
      </c>
      <c r="AK67" s="250" t="str">
        <f>IF((VLOOKUP($AH66,すくすくランド!$A$3:$J$33,5,FALSE))="","",(VLOOKUP($AH66,すくすくランド!$A$3:$J$33,5,FALSE)))</f>
        <v>室内</v>
      </c>
      <c r="AL67" s="250" t="str">
        <f>IF((VLOOKUP($AH66,すくすくランド!$A$3:$J$33,6,FALSE))="","",(VLOOKUP($AH66,すくすくランド!$A$3:$J$33,6,FALSE)))</f>
        <v>園庭</v>
      </c>
      <c r="AM67" s="23" t="str">
        <f>IF((VLOOKUP($AH66,すくすくランド!$A$3:$J$33,8,FALSE))="","",(VLOOKUP($AH66,すくすくランド!$A$3:$J$33,8,FALSE)))</f>
        <v/>
      </c>
      <c r="AN67" s="19" t="str">
        <f>IF((VLOOKUP($AH66,すくすくランド!$A$3:$J$33,7,FALSE))="","",(VLOOKUP($AH66,すくすくランド!$A$3:$J$33,7,FALSE)))</f>
        <v/>
      </c>
      <c r="AO67" s="55" t="str">
        <f>IF((VLOOKUP($AH66,すくすくランド!$A$3:$J$33,9,FALSE))="","",(VLOOKUP($AH66,すくすくランド!$A$3:$J$33,9,FALSE)))</f>
        <v>10:00-15:30</v>
      </c>
      <c r="AP67" s="19" t="str">
        <f>IF((VLOOKUP($AH66,すくすくランド!$A$3:$J$33,10,FALSE))="","",(VLOOKUP($AH66,すくすくランド!$A$3:$J$33,10,FALSE)))</f>
        <v/>
      </c>
      <c r="AQ67" s="235" t="s">
        <v>247</v>
      </c>
      <c r="AR67" s="214" t="s">
        <v>245</v>
      </c>
      <c r="AS67" s="247" t="s">
        <v>13</v>
      </c>
      <c r="AT67" s="272" t="str">
        <f>IF((VLOOKUP($AR66,すくすくランド!$A$3:$J96,4,FALSE))="","",(VLOOKUP($AR66,すくすくランド!$A$3:$J$33,4,FALSE)))</f>
        <v>園庭開放・電話相談</v>
      </c>
      <c r="AU67" s="336" t="str">
        <f>IF((VLOOKUP($AR66,すくすくランド!$A$3:$J$33,5,FALSE))="","",(VLOOKUP($AR66,すくすくランド!$A$3:$J$33,5,FALSE)))</f>
        <v>室内</v>
      </c>
      <c r="AV67" s="336" t="str">
        <f>IF((VLOOKUP($AR66,すくすくランド!$A$3:$J$33,6,FALSE))="","",(VLOOKUP($AR66,すくすくランド!$A$3:$J$33,6,FALSE)))</f>
        <v>園庭</v>
      </c>
      <c r="AW67" s="366" t="str">
        <f>IF((VLOOKUP($AR66,すくすくランド!$A$3:$J$33,8,FALSE))="","",(VLOOKUP($AR66,すくすくランド!$A$3:$J$33,8,FALSE)))</f>
        <v/>
      </c>
      <c r="AX67" s="361" t="str">
        <f>IF((VLOOKUP($AR66,すくすくランド!$A$3:$J$33,7,FALSE))="","",(VLOOKUP($AR66,すくすくランド!$A$3:$J$33,7,FALSE)))</f>
        <v/>
      </c>
      <c r="AY67" s="319" t="str">
        <f>IF((VLOOKUP($AR66,すくすくランド!$A$3:$J$33,9,FALSE))="","",(VLOOKUP($AR66,すくすくランド!$A$3:$J$33,9,FALSE)))</f>
        <v>10:00-15:30</v>
      </c>
      <c r="AZ67" s="19" t="str">
        <f>IF((VLOOKUP($AR66,すくすくランド!$A$3:$J$33,10,FALSE))="","",(VLOOKUP($AR66,すくすくランド!$A$3:$J$33,10,FALSE)))</f>
        <v/>
      </c>
      <c r="BA67" s="235" t="s">
        <v>247</v>
      </c>
      <c r="BB67" s="214" t="s">
        <v>245</v>
      </c>
      <c r="BC67" s="247" t="s">
        <v>13</v>
      </c>
      <c r="BD67" s="272" t="str">
        <f>IF((VLOOKUP($BB66,すくすくランド!$A$3:$J96,4,FALSE))="","",(VLOOKUP($BB66,すくすくランド!$A$3:$J$33,4,FALSE)))</f>
        <v>にこにこデー☆彡　妊婦さんも大歓迎</v>
      </c>
      <c r="BE67" s="336" t="str">
        <f>IF((VLOOKUP($BB66,すくすくランド!$A$3:$J$33,5,FALSE))="","",(VLOOKUP($BB66,すくすくランド!$A$3:$J$33,5,FALSE)))</f>
        <v>室内</v>
      </c>
      <c r="BF67" s="336" t="str">
        <f>IF((VLOOKUP($BB66,すくすくランド!$A$3:$J$33,6,FALSE))="","",(VLOOKUP($BB66,すくすくランド!$A$3:$J$33,6,FALSE)))</f>
        <v>園庭</v>
      </c>
      <c r="BG67" s="366" t="str">
        <f>IF((VLOOKUP($BB66,すくすくランド!$A$3:$J$33,8,FALSE))="","",(VLOOKUP($BB66,すくすくランド!$A$3:$J$33,8,FALSE)))</f>
        <v/>
      </c>
      <c r="BH67" s="361" t="str">
        <f>IF((VLOOKUP($BB66,すくすくランド!$A$3:$J$33,7,FALSE))="","",(VLOOKUP($BB66,すくすくランド!$A$3:$J$33,7,FALSE)))</f>
        <v/>
      </c>
      <c r="BI67" s="319" t="str">
        <f>IF((VLOOKUP($BB66,すくすくランド!$A$3:$J$33,9,FALSE))="","",(VLOOKUP($BB66,すくすくランド!$A$3:$J$33,9,FALSE)))</f>
        <v>10:00-15:30</v>
      </c>
      <c r="BJ67" s="19" t="str">
        <f>IF((VLOOKUP($BB66,すくすくランド!$A$3:$J$33,10,FALSE))="","",(VLOOKUP($BB66,すくすくランド!$A$3:$J$33,10,FALSE)))</f>
        <v/>
      </c>
      <c r="BK67" s="235" t="s">
        <v>247</v>
      </c>
      <c r="BL67" s="214" t="s">
        <v>245</v>
      </c>
      <c r="BM67" s="247" t="s">
        <v>13</v>
      </c>
      <c r="BN67" s="272" t="str">
        <f>IF((VLOOKUP($BL66,すくすくランド!$A$3:$J96,4,FALSE))="","",(VLOOKUP($BL66,すくすくランド!$A$3:$J$33,4,FALSE)))</f>
        <v>パパサークル</v>
      </c>
      <c r="BO67" s="336" t="str">
        <f>IF((VLOOKUP($BL66,すくすくランド!$A$3:$J$33,5,FALSE))="","",(VLOOKUP($BL66,すくすくランド!$A$3:$J$33,5,FALSE)))</f>
        <v>室内</v>
      </c>
      <c r="BP67" s="336" t="str">
        <f>IF((VLOOKUP($BL66,すくすくランド!$A$3:$J$33,6,FALSE))="","",(VLOOKUP($BL66,すくすくランド!$A$3:$J$33,6,FALSE)))</f>
        <v>園庭</v>
      </c>
      <c r="BQ67" s="366" t="str">
        <f>IF((VLOOKUP($BL66,すくすくランド!$A$3:$J$33,8,FALSE))="","",(VLOOKUP($BL66,すくすくランド!$A$3:$J$33,8,FALSE)))</f>
        <v/>
      </c>
      <c r="BR67" s="361" t="str">
        <f>IF((VLOOKUP($BL66,すくすくランド!$A$3:$J$33,7,FALSE))="","",(VLOOKUP($BL66,すくすくランド!$A$3:$J$33,7,FALSE)))</f>
        <v/>
      </c>
      <c r="BS67" s="319" t="str">
        <f>IF((VLOOKUP($BL66,すくすくランド!$A$3:$J$33,9,FALSE))="","",(VLOOKUP($BL66,すくすくランド!$A$3:$J$33,9,FALSE)))</f>
        <v>10:00-12:00</v>
      </c>
      <c r="BT67" s="19" t="str">
        <f>IF((VLOOKUP($BL66,すくすくランド!$A$3:$J$33,10,FALSE))="","",(VLOOKUP($BL66,すくすくランド!$A$3:$J$33,10,FALSE)))</f>
        <v/>
      </c>
      <c r="BU67" s="235" t="s">
        <v>247</v>
      </c>
      <c r="BV67" s="214"/>
      <c r="BW67" s="247"/>
      <c r="BX67" s="272"/>
      <c r="BY67" s="361"/>
      <c r="BZ67" s="361"/>
      <c r="CA67" s="366"/>
      <c r="CB67" s="361"/>
      <c r="CC67" s="319"/>
      <c r="CD67" s="19"/>
      <c r="CE67" s="235"/>
    </row>
    <row r="68" spans="2:83" ht="18" customHeight="1" x14ac:dyDescent="0.2">
      <c r="D68" s="60"/>
      <c r="E68" s="60"/>
      <c r="F68" s="60"/>
      <c r="G68" s="60"/>
      <c r="H68" s="60"/>
      <c r="I68" s="60"/>
      <c r="J68" s="60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0"/>
      <c r="X68" s="66"/>
      <c r="Y68" s="66"/>
      <c r="Z68" s="66"/>
      <c r="AA68" s="66"/>
      <c r="AB68" s="66"/>
      <c r="AC68" s="66"/>
      <c r="AD68" s="66"/>
      <c r="AE68" s="66"/>
      <c r="AF68" s="66"/>
      <c r="AH68" s="25"/>
      <c r="AI68" s="247" t="s">
        <v>13</v>
      </c>
      <c r="AJ68" s="14" t="str">
        <f>IF((VLOOKUP($AH66,スマイリィ!$A$3:$J$33,4,FALSE))="","",(VLOOKUP($AH66,スマイリィ!$A$3:$J$33,4,FALSE)))</f>
        <v>園庭開放</v>
      </c>
      <c r="AK68" s="364" t="str">
        <f>IF((VLOOKUP($AH66,スマイリィ!$A$3:$J$33,5,FALSE))="","",(VLOOKUP($AH66,スマイリィ!$A$3:$J$33,5,FALSE)))</f>
        <v>室内</v>
      </c>
      <c r="AL68" s="364" t="str">
        <f>IF((VLOOKUP($AH66,スマイリィ!$A$3:$J$33,6,FALSE))="","",(VLOOKUP($AH66,スマイリィ!$A$3:$J$33,6,FALSE)))</f>
        <v>園庭</v>
      </c>
      <c r="AM68" s="23" t="str">
        <f>IF((VLOOKUP($AH66,スマイリィ!$A$3:$J$33,8,FALSE))="","",(VLOOKUP($AH66,スマイリィ!$A$3:$J$33,8,FALSE)))</f>
        <v>(３組)</v>
      </c>
      <c r="AN68" s="19" t="str">
        <f>IF((VLOOKUP($AH66,スマイリィ!$A$3:$J$33,7,FALSE))="","",(VLOOKUP($AH66,スマイリィ!$A$3:$J$33,7,FALSE)))</f>
        <v/>
      </c>
      <c r="AO68" s="55" t="str">
        <f>IF((VLOOKUP($AH66,スマイリィ!$A$3:$J$33,9,FALSE))="","",(VLOOKUP($AH66,スマイリィ!$A$3:$J$33,9,FALSE)))</f>
        <v>10:00-15:00</v>
      </c>
      <c r="AP68" s="19" t="str">
        <f>IF((VLOOKUP($AH66,スマイリィ!$A$3:$J$33,10,FALSE))="","",(VLOOKUP($AH66,スマイリィ!$A$3:$J$33,10,FALSE)))</f>
        <v>予</v>
      </c>
      <c r="AQ68" s="235" t="s">
        <v>248</v>
      </c>
      <c r="AR68" s="25"/>
      <c r="AS68" s="247" t="s">
        <v>13</v>
      </c>
      <c r="AT68" s="272" t="str">
        <f>IF((VLOOKUP($AR66,スマイリィ!$A$3:$J$33,4,FALSE))="","",(VLOOKUP($AR66,スマイリィ!$A$3:$J$33,4,FALSE)))</f>
        <v>園庭開放</v>
      </c>
      <c r="AU68" s="336" t="str">
        <f>IF((VLOOKUP($AR66,スマイリィ!$A$3:$J$33,5,FALSE))="","",(VLOOKUP($AR66,スマイリィ!$A$3:$J$33,5,FALSE)))</f>
        <v>室内</v>
      </c>
      <c r="AV68" s="336" t="str">
        <f>IF((VLOOKUP($AR66,スマイリィ!$A$3:$J$33,6,FALSE))="","",(VLOOKUP($AR66,スマイリィ!$A$3:$J$33,6,FALSE)))</f>
        <v>園庭</v>
      </c>
      <c r="AW68" s="366" t="str">
        <f>IF((VLOOKUP($AR66,スマイリィ!$A$3:$J$33,8,FALSE))="","",(VLOOKUP($AR66,スマイリィ!$A$3:$J$33,8,FALSE)))</f>
        <v>(３組)</v>
      </c>
      <c r="AX68" s="361" t="str">
        <f>IF((VLOOKUP($AR66,スマイリィ!$A$3:$J$33,7,FALSE))="","",(VLOOKUP($AR66,スマイリィ!$A$3:$J$33,7,FALSE)))</f>
        <v/>
      </c>
      <c r="AY68" s="319" t="str">
        <f>IF((VLOOKUP($AR66,スマイリィ!$A$3:$J$33,9,FALSE))="","",(VLOOKUP($AR66,スマイリィ!$A$3:$J$33,9,FALSE)))</f>
        <v>10:00-15:00</v>
      </c>
      <c r="AZ68" s="19" t="str">
        <f>IF((VLOOKUP($AR66,スマイリィ!$A$3:$J$33,10,FALSE))="","",(VLOOKUP($AR66,スマイリィ!$A$3:$J$33,10,FALSE)))</f>
        <v>予</v>
      </c>
      <c r="BA68" s="235" t="s">
        <v>248</v>
      </c>
      <c r="BB68" s="25"/>
      <c r="BC68" s="247" t="s">
        <v>13</v>
      </c>
      <c r="BD68" s="272" t="str">
        <f>IF((VLOOKUP($BB66,スマイリィ!$A$3:$J$33,4,FALSE))="","",(VLOOKUP($BB66,スマイリィ!$A$3:$J$33,4,FALSE)))</f>
        <v>園庭開放</v>
      </c>
      <c r="BE68" s="336" t="str">
        <f>IF((VLOOKUP($BB66,スマイリィ!$A$3:$J$33,5,FALSE))="","",(VLOOKUP($BB66,スマイリィ!$A$3:$J$33,5,FALSE)))</f>
        <v>室内</v>
      </c>
      <c r="BF68" s="336" t="str">
        <f>IF((VLOOKUP($BB66,スマイリィ!$A$3:$J$33,6,FALSE))="","",(VLOOKUP($BB66,スマイリィ!$A$3:$J$33,6,FALSE)))</f>
        <v>園庭</v>
      </c>
      <c r="BG68" s="366" t="str">
        <f>IF((VLOOKUP($BB66,スマイリィ!$A$3:$J$33,8,FALSE))="","",(VLOOKUP($BB66,スマイリィ!$A$3:$J$33,8,FALSE)))</f>
        <v>(３組)</v>
      </c>
      <c r="BH68" s="361" t="str">
        <f>IF((VLOOKUP($BB66,スマイリィ!$A$3:$J$33,7,FALSE))="","",(VLOOKUP($BB66,スマイリィ!$A$3:$J$33,7,FALSE)))</f>
        <v/>
      </c>
      <c r="BI68" s="319" t="str">
        <f>IF((VLOOKUP($BB66,スマイリィ!$A$3:$J$33,9,FALSE))="","",(VLOOKUP($BB66,スマイリィ!$A$3:$J$33,9,FALSE)))</f>
        <v>10:00-15:00</v>
      </c>
      <c r="BJ68" s="19" t="str">
        <f>IF((VLOOKUP($BB66,スマイリィ!$A$3:$J$33,10,FALSE))="","",(VLOOKUP($BB66,スマイリィ!$A$3:$J$33,10,FALSE)))</f>
        <v>予</v>
      </c>
      <c r="BK68" s="235" t="s">
        <v>248</v>
      </c>
      <c r="BL68" s="25"/>
      <c r="BM68" s="247" t="s">
        <v>13</v>
      </c>
      <c r="BN68" s="272" t="str">
        <f>IF((VLOOKUP($BL66,スマイリィ!$A$3:$J$33,4,FALSE))="","",(VLOOKUP($BL66,スマイリィ!$A$3:$J$33,4,FALSE)))</f>
        <v>園庭開放</v>
      </c>
      <c r="BO68" s="336" t="str">
        <f>IF((VLOOKUP($BL66,スマイリィ!$A$3:$J$33,5,FALSE))="","",(VLOOKUP($BL66,スマイリィ!$A$3:$J$33,5,FALSE)))</f>
        <v>室内</v>
      </c>
      <c r="BP68" s="336" t="str">
        <f>IF((VLOOKUP($BL66,スマイリィ!$A$3:$J$33,6,FALSE))="","",(VLOOKUP($BL66,スマイリィ!$A$3:$J$33,6,FALSE)))</f>
        <v>園庭</v>
      </c>
      <c r="BQ68" s="366" t="str">
        <f>IF((VLOOKUP($BL66,スマイリィ!$A$3:$J$33,8,FALSE))="","",(VLOOKUP($BL66,スマイリィ!$A$3:$J$33,8,FALSE)))</f>
        <v>(３組)</v>
      </c>
      <c r="BR68" s="361" t="str">
        <f>IF((VLOOKUP($BL66,スマイリィ!$A$3:$J$33,7,FALSE))="","",(VLOOKUP($BL66,スマイリィ!$A$3:$J$33,7,FALSE)))</f>
        <v/>
      </c>
      <c r="BS68" s="319" t="str">
        <f>IF((VLOOKUP($BL66,スマイリィ!$A$3:$J$33,9,FALSE))="","",(VLOOKUP($BL66,スマイリィ!$A$3:$J$33,9,FALSE)))</f>
        <v>10:00-15:00</v>
      </c>
      <c r="BT68" s="19" t="str">
        <f>IF((VLOOKUP($BL66,スマイリィ!$A$3:$J$33,10,FALSE))="","",(VLOOKUP($BL66,スマイリィ!$A$3:$J$33,10,FALSE)))</f>
        <v>予</v>
      </c>
      <c r="BU68" s="235" t="s">
        <v>248</v>
      </c>
      <c r="BV68" s="25"/>
      <c r="BW68" s="247"/>
      <c r="BX68" s="272"/>
      <c r="BY68" s="361"/>
      <c r="BZ68" s="361"/>
      <c r="CA68" s="366"/>
      <c r="CB68" s="361"/>
      <c r="CC68" s="319"/>
      <c r="CD68" s="19"/>
      <c r="CE68" s="235"/>
    </row>
    <row r="69" spans="2:83" ht="18" customHeight="1" x14ac:dyDescent="0.15">
      <c r="F69" s="475"/>
      <c r="G69" s="475"/>
      <c r="H69" s="61"/>
      <c r="AH69" s="25"/>
      <c r="AI69" s="247" t="s">
        <v>13</v>
      </c>
      <c r="AJ69" s="14" t="str">
        <f>IF((VLOOKUP($AH66,すわっこ!$A$3:$J$33,4,FALSE))="","",(VLOOKUP($AH66,すわっこ!$A$3:$J$33,4,FALSE)))</f>
        <v>ほのぼのデー</v>
      </c>
      <c r="AK69" s="250" t="str">
        <f>IF((VLOOKUP($AH66,すわっこ!$A$3:$J$33,5,FALSE))="","",(VLOOKUP($AH66,すわっこ!$A$3:$J$33,5,FALSE)))</f>
        <v>室内</v>
      </c>
      <c r="AL69" s="250" t="str">
        <f>IF((VLOOKUP($AH66,すわっこ!$A$3:$J$33,6,FALSE))="","",(VLOOKUP($AH66,すわっこ!$A$3:$JJ$33,6,FALSE)))</f>
        <v>園庭</v>
      </c>
      <c r="AM69" s="23" t="str">
        <f>IF((VLOOKUP($AH66,すわっこ!$A$3:$J$33,8,FALSE))="","",(VLOOKUP($AH66,すわっこ!$A$3:$J$33,8,FALSE)))</f>
        <v/>
      </c>
      <c r="AN69" s="19" t="str">
        <f>IF((VLOOKUP($AH66,すわっこ!$A$3:$J$33,7,FALSE))="","",(VLOOKUP($AH66,すわっこ!$A$3:$J$33,7,FALSE)))</f>
        <v/>
      </c>
      <c r="AO69" s="55" t="str">
        <f>IF((VLOOKUP($AH66,すわっこ!$A$3:$J$33,9,FALSE))="","",(VLOOKUP($AH66,すわっこ!$A$3:$J$33,9,FALSE)))</f>
        <v>10:00-12:00</v>
      </c>
      <c r="AP69" s="19" t="str">
        <f>IF((VLOOKUP($AH66,すわっこ!$A$3:$J$33,10,FALSE))="","",(VLOOKUP($AH66,すわっこ!$A$3:$J$33,10,FALSE)))</f>
        <v/>
      </c>
      <c r="AQ69" s="235" t="s">
        <v>249</v>
      </c>
      <c r="AR69" s="25"/>
      <c r="AS69" s="247" t="s">
        <v>13</v>
      </c>
      <c r="AT69" s="272" t="str">
        <f>IF((VLOOKUP($AR66,すわっこ!$A$3:$J$33,4,FALSE))="","",(VLOOKUP($AR66,すわっこ!$A$3:$J$33,4,FALSE)))</f>
        <v>ほのぼのデー</v>
      </c>
      <c r="AU69" s="336" t="str">
        <f>IF((VLOOKUP($AR66,すわっこ!$A$3:$J$33,5,FALSE))="","",(VLOOKUP($AR66,すわっこ!$A$3:$J$33,5,FALSE)))</f>
        <v>室内</v>
      </c>
      <c r="AV69" s="336" t="str">
        <f>IF((VLOOKUP($AR66,すわっこ!$A$3:$J$33,6,FALSE))="","",(VLOOKUP($AR66,すわっこ!$A$3:$JJ$33,6,FALSE)))</f>
        <v>園庭</v>
      </c>
      <c r="AW69" s="366" t="str">
        <f>IF((VLOOKUP($AR66,すわっこ!$A$3:$J$33,8,FALSE))="","",(VLOOKUP($AR66,すわっこ!$A$3:$J$33,8,FALSE)))</f>
        <v/>
      </c>
      <c r="AX69" s="361" t="str">
        <f>IF((VLOOKUP($AR66,すわっこ!$A$3:$J$33,7,FALSE))="","",(VLOOKUP($AR66,すわっこ!$A$3:$J$33,7,FALSE)))</f>
        <v/>
      </c>
      <c r="AY69" s="319" t="str">
        <f>IF((VLOOKUP($AR66,すわっこ!$A$3:$J$33,9,FALSE))="","",(VLOOKUP($AR66,すわっこ!$A$3:$J$33,9,FALSE)))</f>
        <v>10:00-12:00</v>
      </c>
      <c r="AZ69" s="19" t="str">
        <f>IF((VLOOKUP($AR66,すわっこ!$A$3:$J$33,10,FALSE))="","",(VLOOKUP($AR66,すわっこ!$A$3:$J$33,10,FALSE)))</f>
        <v/>
      </c>
      <c r="BA69" s="235" t="s">
        <v>249</v>
      </c>
      <c r="BB69" s="25"/>
      <c r="BC69" s="247" t="s">
        <v>13</v>
      </c>
      <c r="BD69" s="272" t="str">
        <f>IF((VLOOKUP($BB66,すわっこ!$A$3:$J$33,4,FALSE))="","",(VLOOKUP($BB66,すわっこ!$A$3:$J$33,4,FALSE)))</f>
        <v>電話相談</v>
      </c>
      <c r="BE69" s="336" t="str">
        <f>IF((VLOOKUP($BB66,すわっこ!$A$3:$J$33,5,FALSE))="","",(VLOOKUP($BB66,すわっこ!$A$3:$J$33,5,FALSE)))</f>
        <v/>
      </c>
      <c r="BF69" s="336" t="str">
        <f>IF((VLOOKUP($BB66,すわっこ!$A$3:$J$33,6,FALSE))="","",(VLOOKUP($BB66,すわっこ!$A$3:$JJ$33,6,FALSE)))</f>
        <v/>
      </c>
      <c r="BG69" s="366" t="str">
        <f>IF((VLOOKUP($BB66,すわっこ!$A$3:$J$33,8,FALSE))="","",(VLOOKUP($BB66,すわっこ!$A$3:$J$33,8,FALSE)))</f>
        <v/>
      </c>
      <c r="BH69" s="361" t="str">
        <f>IF((VLOOKUP($BB66,すわっこ!$A$3:$J$33,7,FALSE))="","",(VLOOKUP($BB66,すわっこ!$A$3:$J$33,7,FALSE)))</f>
        <v/>
      </c>
      <c r="BI69" s="319" t="str">
        <f>IF((VLOOKUP($BB66,すわっこ!$A$3:$J$33,9,FALSE))="","",(VLOOKUP($BB66,すわっこ!$A$3:$J$33,9,FALSE)))</f>
        <v>10:00-15:00</v>
      </c>
      <c r="BJ69" s="19" t="str">
        <f>IF((VLOOKUP($BB66,すわっこ!$A$3:$J$33,10,FALSE))="","",(VLOOKUP($BB66,すわっこ!$A$3:$J$33,10,FALSE)))</f>
        <v/>
      </c>
      <c r="BK69" s="235" t="s">
        <v>249</v>
      </c>
      <c r="BL69" s="25"/>
      <c r="BM69" s="247" t="s">
        <v>13</v>
      </c>
      <c r="BN69" s="272" t="str">
        <f>IF((VLOOKUP($BL66,すわっこ!$A$3:$J$33,4,FALSE))="","",(VLOOKUP($BL66,すわっこ!$A$3:$J$33,4,FALSE)))</f>
        <v>ほのぼのデー</v>
      </c>
      <c r="BO69" s="336" t="str">
        <f>IF((VLOOKUP($BL66,すわっこ!$A$3:$J$33,5,FALSE))="","",(VLOOKUP($BL66,すわっこ!$A$3:$J$33,5,FALSE)))</f>
        <v>室内</v>
      </c>
      <c r="BP69" s="336" t="str">
        <f>IF((VLOOKUP($BL66,すわっこ!$A$3:$J$33,6,FALSE))="","",(VLOOKUP($BL66,すわっこ!$A$3:$JJ$33,6,FALSE)))</f>
        <v>園庭</v>
      </c>
      <c r="BQ69" s="366" t="str">
        <f>IF((VLOOKUP($BL66,すわっこ!$A$3:$J$33,8,FALSE))="","",(VLOOKUP($BL66,すわっこ!$A$3:$J$33,8,FALSE)))</f>
        <v/>
      </c>
      <c r="BR69" s="361" t="str">
        <f>IF((VLOOKUP($BL66,すわっこ!$A$3:$J$33,7,FALSE))="","",(VLOOKUP($BL66,すわっこ!$A$3:$J$33,7,FALSE)))</f>
        <v/>
      </c>
      <c r="BS69" s="319" t="str">
        <f>IF((VLOOKUP($BL66,すわっこ!$A$3:$J$33,9,FALSE))="","",(VLOOKUP($BL66,すわっこ!$A$3:$J$33,9,FALSE)))</f>
        <v>10:00-12:00</v>
      </c>
      <c r="BT69" s="19" t="str">
        <f>IF((VLOOKUP($BL66,すわっこ!$A$3:$J$33,10,FALSE))="","",(VLOOKUP($BL66,すわっこ!$A$3:$J$33,10,FALSE)))</f>
        <v/>
      </c>
      <c r="BU69" s="235" t="s">
        <v>249</v>
      </c>
      <c r="BV69" s="25"/>
      <c r="BW69" s="247"/>
      <c r="BX69" s="272"/>
      <c r="BY69" s="361"/>
      <c r="BZ69" s="361"/>
      <c r="CA69" s="366"/>
      <c r="CB69" s="361"/>
      <c r="CC69" s="319"/>
      <c r="CD69" s="19"/>
      <c r="CE69" s="235"/>
    </row>
    <row r="70" spans="2:83" ht="18" customHeight="1" x14ac:dyDescent="0.15">
      <c r="AH70" s="25"/>
      <c r="AI70" s="247" t="s">
        <v>13</v>
      </c>
      <c r="AJ70" s="14" t="str">
        <f>IF((VLOOKUP($AH66,てとて!$A$3:$J$33,4,FALSE))="","",(VLOOKUP($AH66,てとて!$A$3:$J$33,4,FALSE)))</f>
        <v>電話相談</v>
      </c>
      <c r="AK70" s="250" t="str">
        <f>IF((VLOOKUP($AH66,てとて!$A$3:$J$33,5,FALSE))="","",(VLOOKUP($AH66,てとて!$A$3:$J$33,5,FALSE)))</f>
        <v/>
      </c>
      <c r="AL70" s="250" t="str">
        <f>IF((VLOOKUP($AH66,てとて!$A$3:$J$33,6,FALSE))="","",(VLOOKUP($AH66,てとて!$A$3:$J$33,6,FALSE)))</f>
        <v/>
      </c>
      <c r="AM70" s="23" t="str">
        <f>IF((VLOOKUP($AH66,てとて!$A$3:$J$33,8,FALSE))="","",(VLOOKUP($AH66,てとて!$A$3:$J$33,8,FALSE)))</f>
        <v/>
      </c>
      <c r="AN70" s="19" t="str">
        <f>IF((VLOOKUP($AH66,てとて!$A$3:$J$33,7,FALSE))="","",(VLOOKUP($AH66,てとて!$A$3:$J$33,7,FALSE)))</f>
        <v/>
      </c>
      <c r="AO70" s="55" t="str">
        <f>IF((VLOOKUP($AH66,てとて!$A$3:$J$33,9,FALSE))="","",(VLOOKUP($AH66,てとて!$A$3:$J$33,9,FALSE)))</f>
        <v>9:00-14:00</v>
      </c>
      <c r="AP70" s="19" t="str">
        <f>IF((VLOOKUP($AH66,てとて!$A$3:$J$33,10,FALSE))="","",(VLOOKUP($AH66,てとて!$A$3:$J$33,10,FALSE)))</f>
        <v/>
      </c>
      <c r="AQ70" s="235" t="s">
        <v>167</v>
      </c>
      <c r="AR70" s="25"/>
      <c r="AS70" s="247" t="s">
        <v>13</v>
      </c>
      <c r="AT70" s="272" t="str">
        <f>IF((VLOOKUP($AR66,てとて!$A$3:$J$33,4,FALSE))="","",(VLOOKUP($AR66,てとて!$A$3:$J$33,4,FALSE)))</f>
        <v>電話相談</v>
      </c>
      <c r="AU70" s="336" t="str">
        <f>IF((VLOOKUP($AR66,てとて!$A$3:$J$33,5,FALSE))="","",(VLOOKUP($AR66,てとて!$A$3:$J$33,5,FALSE)))</f>
        <v/>
      </c>
      <c r="AV70" s="336" t="str">
        <f>IF((VLOOKUP($AR66,てとて!$A$3:$J$33,6,FALSE))="","",(VLOOKUP($AR66,てとて!$A$3:$J$33,6,FALSE)))</f>
        <v/>
      </c>
      <c r="AW70" s="366" t="str">
        <f>IF((VLOOKUP($AR66,てとて!$A$3:$J$33,8,FALSE))="","",(VLOOKUP($AR66,てとて!$A$3:$J$33,8,FALSE)))</f>
        <v/>
      </c>
      <c r="AX70" s="361" t="str">
        <f>IF((VLOOKUP($AR66,てとて!$A$3:$J$33,7,FALSE))="","",(VLOOKUP($AR66,てとて!$A$3:$J$33,7,FALSE)))</f>
        <v/>
      </c>
      <c r="AY70" s="319" t="str">
        <f>IF((VLOOKUP($AR66,てとて!$A$3:$J$33,9,FALSE))="","",(VLOOKUP($AR66,てとて!$A$3:$J$33,9,FALSE)))</f>
        <v>9:00-14:00</v>
      </c>
      <c r="AZ70" s="19" t="str">
        <f>IF((VLOOKUP($AR66,てとて!$A$3:$J$33,10,FALSE))="","",(VLOOKUP($AR66,てとて!$A$3:$J$33,10,FALSE)))</f>
        <v/>
      </c>
      <c r="BA70" s="235" t="s">
        <v>167</v>
      </c>
      <c r="BB70" s="25"/>
      <c r="BC70" s="247" t="s">
        <v>13</v>
      </c>
      <c r="BD70" s="272" t="str">
        <f>IF((VLOOKUP($BB66,てとて!$A$3:$J$33,4,FALSE))="","",(VLOOKUP($BB66,てとて!$A$3:$J$33,4,FALSE)))</f>
        <v>電話相談</v>
      </c>
      <c r="BE70" s="336" t="str">
        <f>IF((VLOOKUP($BB66,てとて!$A$3:$J$33,5,FALSE))="","",(VLOOKUP($BB66,てとて!$A$3:$J$33,5,FALSE)))</f>
        <v/>
      </c>
      <c r="BF70" s="336" t="str">
        <f>IF((VLOOKUP($BB66,てとて!$A$3:$J$33,6,FALSE))="","",(VLOOKUP($BB66,てとて!$A$3:$J$33,6,FALSE)))</f>
        <v/>
      </c>
      <c r="BG70" s="366" t="str">
        <f>IF((VLOOKUP($BB66,てとて!$A$3:$J$33,8,FALSE))="","",(VLOOKUP($BB66,てとて!$A$3:$J$33,8,FALSE)))</f>
        <v/>
      </c>
      <c r="BH70" s="361" t="str">
        <f>IF((VLOOKUP($BB66,てとて!$A$3:$J$33,7,FALSE))="","",(VLOOKUP($BB66,てとて!$A$3:$J$33,7,FALSE)))</f>
        <v/>
      </c>
      <c r="BI70" s="319" t="str">
        <f>IF((VLOOKUP($BB66,てとて!$A$3:$J$33,9,FALSE))="","",(VLOOKUP($BB66,てとて!$A$3:$J$33,9,FALSE)))</f>
        <v>9:00-14:00</v>
      </c>
      <c r="BJ70" s="19" t="str">
        <f>IF((VLOOKUP($BB66,てとて!$A$3:$J$33,10,FALSE))="","",(VLOOKUP($BB66,てとて!$A$3:$J$33,10,FALSE)))</f>
        <v/>
      </c>
      <c r="BK70" s="235" t="s">
        <v>167</v>
      </c>
      <c r="BL70" s="25"/>
      <c r="BM70" s="247" t="s">
        <v>13</v>
      </c>
      <c r="BN70" s="272" t="str">
        <f>IF((VLOOKUP($BL66,てとて!$A$3:$J$33,4,FALSE))="","",(VLOOKUP($BL66,てとて!$A$3:$J$33,4,FALSE)))</f>
        <v>電話相談</v>
      </c>
      <c r="BO70" s="336" t="str">
        <f>IF((VLOOKUP($BL66,てとて!$A$3:$J$33,5,FALSE))="","",(VLOOKUP($BL66,てとて!$A$3:$J$33,5,FALSE)))</f>
        <v/>
      </c>
      <c r="BP70" s="336" t="str">
        <f>IF((VLOOKUP($BL66,てとて!$A$3:$J$33,6,FALSE))="","",(VLOOKUP($BL66,てとて!$A$3:$J$33,6,FALSE)))</f>
        <v/>
      </c>
      <c r="BQ70" s="366" t="str">
        <f>IF((VLOOKUP($BL66,てとて!$A$3:$J$33,8,FALSE))="","",(VLOOKUP($BL66,てとて!$A$3:$J$33,8,FALSE)))</f>
        <v/>
      </c>
      <c r="BR70" s="361" t="str">
        <f>IF((VLOOKUP($BL66,てとて!$A$3:$J$33,7,FALSE))="","",(VLOOKUP($BL66,てとて!$A$3:$J$33,7,FALSE)))</f>
        <v/>
      </c>
      <c r="BS70" s="319" t="str">
        <f>IF((VLOOKUP($BL66,てとて!$A$3:$J$33,9,FALSE))="","",(VLOOKUP($BL66,てとて!$A$3:$J$33,9,FALSE)))</f>
        <v>9:00-14:00</v>
      </c>
      <c r="BT70" s="19" t="str">
        <f>IF((VLOOKUP($BL66,てとて!$A$3:$J$33,10,FALSE))="","",(VLOOKUP($BL66,てとて!$A$3:$J$33,10,FALSE)))</f>
        <v/>
      </c>
      <c r="BU70" s="235" t="s">
        <v>167</v>
      </c>
      <c r="BV70" s="25"/>
      <c r="BW70" s="247"/>
      <c r="BX70" s="272"/>
      <c r="BY70" s="361"/>
      <c r="BZ70" s="361"/>
      <c r="CA70" s="366"/>
      <c r="CB70" s="361"/>
      <c r="CC70" s="319"/>
      <c r="CD70" s="19"/>
      <c r="CE70" s="235"/>
    </row>
    <row r="71" spans="2:83" ht="18" customHeight="1" x14ac:dyDescent="0.15">
      <c r="AH71" s="25"/>
      <c r="AI71" s="247" t="s">
        <v>13</v>
      </c>
      <c r="AJ71" s="14" t="str">
        <f>IF((VLOOKUP($AH66,ぱぴぃら!$A$3:$J$33,4,FALSE))="","",(VLOOKUP($AH66,ぱぴぃら!$A$3:$J$33,4,FALSE)))</f>
        <v>閉所</v>
      </c>
      <c r="AK71" s="250" t="str">
        <f>IF((VLOOKUP($AH66,ぱぴぃら!$A$3:$J$33,5,FALSE))="","",(VLOOKUP($AH66,ぱぴぃら!$A$3:$J$33,5,FALSE)))</f>
        <v/>
      </c>
      <c r="AL71" s="250" t="str">
        <f>IF((VLOOKUP($AH66,ぱぴぃら!$A$3:$J$33,6,FALSE))="","",(VLOOKUP($AH66,ぱぴぃら!$A$3:$J$33,6,FALSE)))</f>
        <v/>
      </c>
      <c r="AM71" s="23" t="str">
        <f>IF((VLOOKUP($AH66,ぱぴぃら!$A$3:$J$33,8,FALSE))="","",(VLOOKUP($AH66,ぱぴぃら!$A$3:$J$33,8,FALSE)))</f>
        <v/>
      </c>
      <c r="AN71" s="19" t="str">
        <f>IF((VLOOKUP($AH66,ぱぴぃら!$A$3:$J$33,7,FALSE))="","",(VLOOKUP($AH66,ぱぴぃら!$A$3:$J$33,7,FALSE)))</f>
        <v/>
      </c>
      <c r="AO71" s="55" t="str">
        <f>IF((VLOOKUP($AH66,ぱぴぃら!$A$3:$J$33,9,FALSE))="","",(VLOOKUP($AH66,ぱぴぃら!$A$3:$J$33,9,FALSE)))</f>
        <v/>
      </c>
      <c r="AP71" s="19" t="str">
        <f>IF((VLOOKUP($AH66,ぱぴぃら!$A$3:$J$33,10,FALSE))="","",(VLOOKUP($AH66,ぱぴぃら!$A$3:$J$33,10,FALSE)))</f>
        <v/>
      </c>
      <c r="AQ71" s="235" t="s">
        <v>250</v>
      </c>
      <c r="AR71" s="25"/>
      <c r="AS71" s="247" t="s">
        <v>13</v>
      </c>
      <c r="AT71" s="272" t="str">
        <f>IF((VLOOKUP($AR66,ぱぴぃら!$A$3:$J$33,4,FALSE))="","",(VLOOKUP($AR66,ぱぴぃら!$A$3:$J$33,4,FALSE)))</f>
        <v>閉所</v>
      </c>
      <c r="AU71" s="336" t="str">
        <f>IF((VLOOKUP($AR66,ぱぴぃら!$A$3:$J$33,5,FALSE))="","",(VLOOKUP($AR66,ぱぴぃら!$A$3:$J$33,5,FALSE)))</f>
        <v/>
      </c>
      <c r="AV71" s="336" t="str">
        <f>IF((VLOOKUP($AR66,ぱぴぃら!$A$3:$J$33,6,FALSE))="","",(VLOOKUP($AR66,ぱぴぃら!$A$3:$J$33,6,FALSE)))</f>
        <v/>
      </c>
      <c r="AW71" s="366" t="str">
        <f>IF((VLOOKUP($AR66,ぱぴぃら!$A$3:$J$33,8,FALSE))="","",(VLOOKUP($AR66,ぱぴぃら!$A$3:$J$33,8,FALSE)))</f>
        <v/>
      </c>
      <c r="AX71" s="361" t="str">
        <f>IF((VLOOKUP($AR66,ぱぴぃら!$A$3:$J$33,7,FALSE))="","",(VLOOKUP($AR66,ぱぴぃら!$A$3:$J$33,7,FALSE)))</f>
        <v/>
      </c>
      <c r="AY71" s="319" t="str">
        <f>IF((VLOOKUP($AR66,ぱぴぃら!$A$3:$J$33,9,FALSE))="","",(VLOOKUP($AR66,ぱぴぃら!$A$3:$J$33,9,FALSE)))</f>
        <v/>
      </c>
      <c r="AZ71" s="19" t="str">
        <f>IF((VLOOKUP($AR66,ぱぴぃら!$A$3:$J$33,10,FALSE))="","",(VLOOKUP($AR66,ぱぴぃら!$A$3:$J$33,10,FALSE)))</f>
        <v/>
      </c>
      <c r="BA71" s="235" t="s">
        <v>250</v>
      </c>
      <c r="BB71" s="25"/>
      <c r="BC71" s="247" t="s">
        <v>13</v>
      </c>
      <c r="BD71" s="272" t="str">
        <f>IF((VLOOKUP($BB66,ぱぴぃら!$A$3:$J$33,4,FALSE))="","",(VLOOKUP($BB66,ぱぴぃら!$A$3:$J$33,4,FALSE)))</f>
        <v>閉所</v>
      </c>
      <c r="BE71" s="336" t="str">
        <f>IF((VLOOKUP($BB66,ぱぴぃら!$A$3:$J$33,5,FALSE))="","",(VLOOKUP($BB66,ぱぴぃら!$A$3:$J$33,5,FALSE)))</f>
        <v/>
      </c>
      <c r="BF71" s="336" t="str">
        <f>IF((VLOOKUP($BB66,ぱぴぃら!$A$3:$J$33,6,FALSE))="","",(VLOOKUP($BB66,ぱぴぃら!$A$3:$J$33,6,FALSE)))</f>
        <v/>
      </c>
      <c r="BG71" s="366" t="str">
        <f>IF((VLOOKUP($BB66,ぱぴぃら!$A$3:$J$33,8,FALSE))="","",(VLOOKUP($BB66,ぱぴぃら!$A$3:$J$33,8,FALSE)))</f>
        <v/>
      </c>
      <c r="BH71" s="361" t="str">
        <f>IF((VLOOKUP($BB66,ぱぴぃら!$A$3:$J$33,7,FALSE))="","",(VLOOKUP($BB66,ぱぴぃら!$A$3:$J$33,7,FALSE)))</f>
        <v/>
      </c>
      <c r="BI71" s="319" t="str">
        <f>IF((VLOOKUP($BB66,ぱぴぃら!$A$3:$J$33,9,FALSE))="","",(VLOOKUP($BB66,ぱぴぃら!$A$3:$J$33,9,FALSE)))</f>
        <v/>
      </c>
      <c r="BJ71" s="19" t="str">
        <f>IF((VLOOKUP($BB66,ぱぴぃら!$A$3:$J$33,10,FALSE))="","",(VLOOKUP($BB66,ぱぴぃら!$A$3:$J$33,10,FALSE)))</f>
        <v/>
      </c>
      <c r="BK71" s="235" t="s">
        <v>250</v>
      </c>
      <c r="BL71" s="25"/>
      <c r="BM71" s="247" t="s">
        <v>13</v>
      </c>
      <c r="BN71" s="272" t="str">
        <f>IF((VLOOKUP($BL66,ぱぴぃら!$A$3:$J$33,4,FALSE))="","",(VLOOKUP($BL66,ぱぴぃら!$A$3:$J$33,4,FALSE)))</f>
        <v>閉所</v>
      </c>
      <c r="BO71" s="336" t="str">
        <f>IF((VLOOKUP($BL66,ぱぴぃら!$A$3:$J$33,5,FALSE))="","",(VLOOKUP($BL66,ぱぴぃら!$A$3:$J$33,5,FALSE)))</f>
        <v/>
      </c>
      <c r="BP71" s="336" t="str">
        <f>IF((VLOOKUP($BL66,ぱぴぃら!$A$3:$J$33,6,FALSE))="","",(VLOOKUP($BL66,ぱぴぃら!$A$3:$J$33,6,FALSE)))</f>
        <v/>
      </c>
      <c r="BQ71" s="366" t="str">
        <f>IF((VLOOKUP($BL66,ぱぴぃら!$A$3:$J$33,8,FALSE))="","",(VLOOKUP($BL66,ぱぴぃら!$A$3:$J$33,8,FALSE)))</f>
        <v/>
      </c>
      <c r="BR71" s="361" t="str">
        <f>IF((VLOOKUP($BL66,ぱぴぃら!$A$3:$J$33,7,FALSE))="","",(VLOOKUP($BL66,ぱぴぃら!$A$3:$J$33,7,FALSE)))</f>
        <v/>
      </c>
      <c r="BS71" s="319" t="str">
        <f>IF((VLOOKUP($BL66,ぱぴぃら!$A$3:$J$33,9,FALSE))="","",(VLOOKUP($BL66,ぱぴぃら!$A$3:$J$33,9,FALSE)))</f>
        <v/>
      </c>
      <c r="BT71" s="19" t="str">
        <f>IF((VLOOKUP($BL66,ぱぴぃら!$A$3:$J$33,10,FALSE))="","",(VLOOKUP($BL66,ぱぴぃら!$A$3:$J$33,10,FALSE)))</f>
        <v/>
      </c>
      <c r="BU71" s="235" t="s">
        <v>250</v>
      </c>
      <c r="BV71" s="25"/>
      <c r="BW71" s="247"/>
      <c r="BX71" s="272"/>
      <c r="BY71" s="361"/>
      <c r="BZ71" s="361"/>
      <c r="CA71" s="366"/>
      <c r="CB71" s="361"/>
      <c r="CC71" s="319"/>
      <c r="CD71" s="19"/>
      <c r="CE71" s="235"/>
    </row>
    <row r="72" spans="2:83" ht="18" customHeight="1" x14ac:dyDescent="0.15">
      <c r="AH72" s="25"/>
      <c r="AI72" s="247" t="s">
        <v>13</v>
      </c>
      <c r="AJ72" s="14" t="str">
        <f>IF((VLOOKUP($AH66,ほっとランド!$A$3:$J$33,4,FALSE))="","",(VLOOKUP($AH66,ほっとランド!$A$3:$J$33,4,FALSE)))</f>
        <v>閉所</v>
      </c>
      <c r="AK72" s="250" t="str">
        <f>IF((VLOOKUP($AH66,ほっとランド!$A$3:$J$33,5,FALSE))="","",(VLOOKUP($AH66,ほっとランド!$A$3:$J$33,5,FALSE)))</f>
        <v/>
      </c>
      <c r="AL72" s="250" t="str">
        <f>IF((VLOOKUP($AH66,ほっとランド!$A$3:$J$33,6,FALSE))="","",(VLOOKUP($AH66,ほっとランド!$A$3:$J$33,6,FALSE)))</f>
        <v/>
      </c>
      <c r="AM72" s="23" t="str">
        <f>IF((VLOOKUP($AH66,ほっとランド!$A$3:$J$33,8,FALSE))="","",(VLOOKUP($AH66,ほっとランド!$A$3:$J$33,8,FALSE)))</f>
        <v/>
      </c>
      <c r="AN72" s="19" t="str">
        <f>IF((VLOOKUP($AH66,ほっとランド!$A$3:$J$33,7,FALSE))="","",(VLOOKUP($AH66,ほっとランド!$A$3:$J$33,7,FALSE)))</f>
        <v/>
      </c>
      <c r="AO72" s="55" t="str">
        <f>IF((VLOOKUP($AH66,ほっとランド!$A$3:$J$33,9,FALSE))="","",(VLOOKUP($AH66,ほっとランド!$A$3:$J$33,9,FALSE)))</f>
        <v/>
      </c>
      <c r="AP72" s="19" t="str">
        <f>IF((VLOOKUP($AH66,ほっとランド!$A$3:$J$33,10,FALSE))="","",(VLOOKUP($AH66,ほっとランド!$A$3:$J$33,10,FALSE)))</f>
        <v/>
      </c>
      <c r="AQ72" s="235" t="s">
        <v>251</v>
      </c>
      <c r="AR72" s="25"/>
      <c r="AS72" s="247" t="s">
        <v>13</v>
      </c>
      <c r="AT72" s="272" t="str">
        <f>IF((VLOOKUP($AR66,ほっとランド!$A$3:$J$33,4,FALSE))="","",(VLOOKUP($AR66,ほっとランド!$A$3:$J$33,4,FALSE)))</f>
        <v>閉所</v>
      </c>
      <c r="AU72" s="336" t="str">
        <f>IF((VLOOKUP($AR66,ほっとランド!$A$3:$J$33,5,FALSE))="","",(VLOOKUP($AR66,ほっとランド!$A$3:$J$33,5,FALSE)))</f>
        <v/>
      </c>
      <c r="AV72" s="336" t="str">
        <f>IF((VLOOKUP($AR66,ほっとランド!$A$3:$J$33,6,FALSE))="","",(VLOOKUP($AR66,ほっとランド!$A$3:$J$33,6,FALSE)))</f>
        <v/>
      </c>
      <c r="AW72" s="366" t="str">
        <f>IF((VLOOKUP($AR66,ほっとランド!$A$3:$J$33,8,FALSE))="","",(VLOOKUP($AR66,ほっとランド!$A$3:$J$33,8,FALSE)))</f>
        <v/>
      </c>
      <c r="AX72" s="361" t="str">
        <f>IF((VLOOKUP($AR66,ほっとランド!$A$3:$J$33,7,FALSE))="","",(VLOOKUP($AR66,ほっとランド!$A$3:$J$33,7,FALSE)))</f>
        <v/>
      </c>
      <c r="AY72" s="319" t="str">
        <f>IF((VLOOKUP($AR66,ほっとランド!$A$3:$J$33,9,FALSE))="","",(VLOOKUP($AR66,ほっとランド!$A$3:$J$33,9,FALSE)))</f>
        <v/>
      </c>
      <c r="AZ72" s="19" t="str">
        <f>IF((VLOOKUP($AR66,ほっとランド!$A$3:$J$33,10,FALSE))="","",(VLOOKUP($AR66,ほっとランド!$A$3:$J$33,10,FALSE)))</f>
        <v/>
      </c>
      <c r="BA72" s="235" t="s">
        <v>251</v>
      </c>
      <c r="BB72" s="25"/>
      <c r="BC72" s="247" t="s">
        <v>13</v>
      </c>
      <c r="BD72" s="272" t="str">
        <f>IF((VLOOKUP($BB66,ほっとランド!$A$3:$J$33,4,FALSE))="","",(VLOOKUP($BB66,ほっとランド!$A$3:$J$33,4,FALSE)))</f>
        <v>閉所</v>
      </c>
      <c r="BE72" s="336" t="str">
        <f>IF((VLOOKUP($BB66,ほっとランド!$A$3:$J$33,5,FALSE))="","",(VLOOKUP($BB66,ほっとランド!$A$3:$J$33,5,FALSE)))</f>
        <v/>
      </c>
      <c r="BF72" s="336" t="str">
        <f>IF((VLOOKUP($BB66,ほっとランド!$A$3:$J$33,6,FALSE))="","",(VLOOKUP($BB66,ほっとランド!$A$3:$J$33,6,FALSE)))</f>
        <v/>
      </c>
      <c r="BG72" s="366" t="str">
        <f>IF((VLOOKUP($BB66,ほっとランド!$A$3:$J$33,8,FALSE))="","",(VLOOKUP($BB66,ほっとランド!$A$3:$J$33,8,FALSE)))</f>
        <v/>
      </c>
      <c r="BH72" s="361" t="str">
        <f>IF((VLOOKUP($BB66,ほっとランド!$A$3:$J$33,7,FALSE))="","",(VLOOKUP($BB66,ほっとランド!$A$3:$J$33,7,FALSE)))</f>
        <v/>
      </c>
      <c r="BI72" s="319" t="str">
        <f>IF((VLOOKUP($BB66,ほっとランド!$A$3:$J$33,9,FALSE))="","",(VLOOKUP($BB66,ほっとランド!$A$3:$J$33,9,FALSE)))</f>
        <v/>
      </c>
      <c r="BJ72" s="19" t="str">
        <f>IF((VLOOKUP($BB66,ほっとランド!$A$3:$J$33,10,FALSE))="","",(VLOOKUP($BB66,ほっとランド!$A$3:$J$33,10,FALSE)))</f>
        <v/>
      </c>
      <c r="BK72" s="235" t="s">
        <v>251</v>
      </c>
      <c r="BL72" s="25"/>
      <c r="BM72" s="247" t="s">
        <v>13</v>
      </c>
      <c r="BN72" s="272" t="str">
        <f>IF((VLOOKUP($BL66,ほっとランド!$A$3:$J$33,4,FALSE))="","",(VLOOKUP($BL66,ほっとランド!$A$3:$J$33,4,FALSE)))</f>
        <v>閉所</v>
      </c>
      <c r="BO72" s="336" t="str">
        <f>IF((VLOOKUP($BL66,ほっとランド!$A$3:$J$33,5,FALSE))="","",(VLOOKUP($BL66,ほっとランド!$A$3:$J$33,5,FALSE)))</f>
        <v/>
      </c>
      <c r="BP72" s="336" t="str">
        <f>IF((VLOOKUP($BL66,ほっとランド!$A$3:$J$33,6,FALSE))="","",(VLOOKUP($BL66,ほっとランド!$A$3:$J$33,6,FALSE)))</f>
        <v/>
      </c>
      <c r="BQ72" s="366" t="str">
        <f>IF((VLOOKUP($BL66,ほっとランド!$A$3:$J$33,8,FALSE))="","",(VLOOKUP($BL66,ほっとランド!$A$3:$J$33,8,FALSE)))</f>
        <v/>
      </c>
      <c r="BR72" s="361" t="str">
        <f>IF((VLOOKUP($BL66,ほっとランド!$A$3:$J$33,7,FALSE))="","",(VLOOKUP($BL66,ほっとランド!$A$3:$J$33,7,FALSE)))</f>
        <v/>
      </c>
      <c r="BS72" s="319" t="str">
        <f>IF((VLOOKUP($BL66,ほっとランド!$A$3:$J$33,9,FALSE))="","",(VLOOKUP($BL66,ほっとランド!$A$3:$J$33,9,FALSE)))</f>
        <v/>
      </c>
      <c r="BT72" s="19" t="str">
        <f>IF((VLOOKUP($BL66,ほっとランド!$A$3:$J$33,10,FALSE))="","",(VLOOKUP($BL66,ほっとランド!$A$3:$J$33,10,FALSE)))</f>
        <v/>
      </c>
      <c r="BU72" s="235" t="s">
        <v>251</v>
      </c>
      <c r="BV72" s="25"/>
      <c r="BW72" s="247"/>
      <c r="BX72" s="272"/>
      <c r="BY72" s="361"/>
      <c r="BZ72" s="361"/>
      <c r="CA72" s="366"/>
      <c r="CB72" s="361"/>
      <c r="CC72" s="319"/>
      <c r="CD72" s="19"/>
      <c r="CE72" s="235"/>
    </row>
    <row r="73" spans="2:83" ht="18" customHeight="1" x14ac:dyDescent="0.15">
      <c r="AH73" s="25"/>
      <c r="AI73" s="247" t="s">
        <v>13</v>
      </c>
      <c r="AJ73" s="14" t="str">
        <f>IF((VLOOKUP($AH66,ぽけっと!$A$3:$J$33,4,FALSE))="","",(VLOOKUP($AH66,ぽけっと!$A$3:$J$33,4,FALSE)))</f>
        <v>室内開放（身体測定）</v>
      </c>
      <c r="AK73" s="250" t="str">
        <f>IF((VLOOKUP($AH66,ぽけっと!$A$3:$J$33,5,FALSE))="","",(VLOOKUP($AH66,ぽけっと!$A$3:$J$33,5,FALSE)))</f>
        <v/>
      </c>
      <c r="AL73" s="250" t="str">
        <f>IF((VLOOKUP($AH66,ぽけっと!$A$3:$J$33,6,FALSE))="","",(VLOOKUP($AH66,ぽけっと!$A$3:$J$33,6,FALSE)))</f>
        <v/>
      </c>
      <c r="AM73" s="23" t="str">
        <f>IF((VLOOKUP($AH66,ぽけっと!$A$3:$J$33,8,FALSE))="","",(VLOOKUP($AH66,ぽけっと!$A$3:$J$33,8,FALSE)))</f>
        <v/>
      </c>
      <c r="AN73" s="19" t="str">
        <f>IF((VLOOKUP($AH66,ぽけっと!$A$3:$J$33,7,FALSE))="","",(VLOOKUP($AH66,ぽけっと!$A$3:$J$33,7,FALSE)))</f>
        <v/>
      </c>
      <c r="AO73" s="55" t="str">
        <f>IF((VLOOKUP($AH66,ぽけっと!$A$3:$J$33,9,FALSE))="","",(VLOOKUP($AH66,ぽけっと!$A$3:$J$33,9,FALSE)))</f>
        <v>9:00-14:00</v>
      </c>
      <c r="AP73" s="19" t="str">
        <f>IF((VLOOKUP($AH66,ぽけっと!$A$3:$J$33,10,FALSE))="","",(VLOOKUP($AH66,ぽけっと!$A$3:$J$33,10,FALSE)))</f>
        <v/>
      </c>
      <c r="AQ73" s="235" t="s">
        <v>252</v>
      </c>
      <c r="AR73" s="25"/>
      <c r="AS73" s="247" t="s">
        <v>13</v>
      </c>
      <c r="AT73" s="272" t="str">
        <f>IF((VLOOKUP($AR66,ぽけっと!$A$3:$J$33,4,FALSE))="","",(VLOOKUP($AR66,ぽけっと!$A$3:$J$33,4,FALSE)))</f>
        <v>室内開放</v>
      </c>
      <c r="AU73" s="336" t="str">
        <f>IF((VLOOKUP($AR66,ぽけっと!$A$3:$J$33,5,FALSE))="","",(VLOOKUP($AR66,ぽけっと!$A$3:$J$33,5,FALSE)))</f>
        <v/>
      </c>
      <c r="AV73" s="336" t="str">
        <f>IF((VLOOKUP($AR66,ぽけっと!$A$3:$J$33,6,FALSE))="","",(VLOOKUP($AR66,ぽけっと!$A$3:$J$33,6,FALSE)))</f>
        <v/>
      </c>
      <c r="AW73" s="366" t="str">
        <f>IF((VLOOKUP($AR66,ぽけっと!$A$3:$J$33,8,FALSE))="","",(VLOOKUP($AR66,ぽけっと!$A$3:$J$33,8,FALSE)))</f>
        <v/>
      </c>
      <c r="AX73" s="361" t="str">
        <f>IF((VLOOKUP($AR66,ぽけっと!$A$3:$J$33,7,FALSE))="","",(VLOOKUP($AR66,ぽけっと!$A$3:$J$33,7,FALSE)))</f>
        <v/>
      </c>
      <c r="AY73" s="319" t="str">
        <f>IF((VLOOKUP($AR66,ぽけっと!$A$3:$J$33,9,FALSE))="","",(VLOOKUP($AR66,ぽけっと!$A$3:$J$33,9,FALSE)))</f>
        <v>9:00-14:00</v>
      </c>
      <c r="AZ73" s="19" t="str">
        <f>IF((VLOOKUP($AR66,ぽけっと!$A$3:$J$33,10,FALSE))="","",(VLOOKUP($AR66,ぽけっと!$A$3:$J$33,10,FALSE)))</f>
        <v/>
      </c>
      <c r="BA73" s="235" t="s">
        <v>252</v>
      </c>
      <c r="BB73" s="25"/>
      <c r="BC73" s="247" t="s">
        <v>13</v>
      </c>
      <c r="BD73" s="272" t="str">
        <f>IF((VLOOKUP($BB66,ぽけっと!$A$3:$J$33,4,FALSE))="","",(VLOOKUP($BB66,ぽけっと!$A$3:$J$33,4,FALSE)))</f>
        <v>室内開放</v>
      </c>
      <c r="BE73" s="336" t="str">
        <f>IF((VLOOKUP($BB66,ぽけっと!$A$3:$J$33,5,FALSE))="","",(VLOOKUP($BB66,ぽけっと!$A$3:$J$33,5,FALSE)))</f>
        <v/>
      </c>
      <c r="BF73" s="336" t="str">
        <f>IF((VLOOKUP($BB66,ぽけっと!$A$3:$J$33,6,FALSE))="","",(VLOOKUP($BB66,ぽけっと!$A$3:$J$33,6,FALSE)))</f>
        <v/>
      </c>
      <c r="BG73" s="366" t="str">
        <f>IF((VLOOKUP($BB66,ぽけっと!$A$3:$J$33,8,FALSE))="","",(VLOOKUP($BB66,ぽけっと!$A$3:$J$33,8,FALSE)))</f>
        <v/>
      </c>
      <c r="BH73" s="361" t="str">
        <f>IF((VLOOKUP($BB66,ぽけっと!$A$3:$J$33,7,FALSE))="","",(VLOOKUP($BB66,ぽけっと!$A$3:$J$33,7,FALSE)))</f>
        <v/>
      </c>
      <c r="BI73" s="319" t="str">
        <f>IF((VLOOKUP($BB66,ぽけっと!$A$3:$J$33,9,FALSE))="","",(VLOOKUP($BB66,ぽけっと!$A$3:$J$33,9,FALSE)))</f>
        <v>9:00-14:00</v>
      </c>
      <c r="BJ73" s="19" t="str">
        <f>IF((VLOOKUP($BB66,ぽけっと!$A$3:$J$33,10,FALSE))="","",(VLOOKUP($BB66,ぽけっと!$A$3:$J$33,10,FALSE)))</f>
        <v/>
      </c>
      <c r="BK73" s="235" t="s">
        <v>252</v>
      </c>
      <c r="BL73" s="25"/>
      <c r="BM73" s="247" t="s">
        <v>13</v>
      </c>
      <c r="BN73" s="272" t="str">
        <f>IF((VLOOKUP($BL66,ぽけっと!$A$3:$J$33,4,FALSE))="","",(VLOOKUP($BL66,ぽけっと!$A$3:$J$33,4,FALSE)))</f>
        <v>パパとおいで―</v>
      </c>
      <c r="BO73" s="336" t="str">
        <f>IF((VLOOKUP($BL66,ぽけっと!$A$3:$J$33,5,FALSE))="","",(VLOOKUP($BL66,ぽけっと!$A$3:$J$33,5,FALSE)))</f>
        <v>室内</v>
      </c>
      <c r="BP73" s="336" t="str">
        <f>IF((VLOOKUP($BL66,ぽけっと!$A$3:$J$33,6,FALSE))="","",(VLOOKUP($BL66,ぽけっと!$A$3:$J$33,6,FALSE)))</f>
        <v/>
      </c>
      <c r="BQ73" s="366" t="str">
        <f>IF((VLOOKUP($BL66,ぽけっと!$A$3:$J$33,8,FALSE))="","",(VLOOKUP($BL66,ぽけっと!$A$3:$J$33,8,FALSE)))</f>
        <v>（５組）</v>
      </c>
      <c r="BR73" s="361" t="str">
        <f>IF((VLOOKUP($BL66,ぽけっと!$A$3:$J$33,7,FALSE))="","",(VLOOKUP($BL66,ぽけっと!$A$3:$J$33,7,FALSE)))</f>
        <v/>
      </c>
      <c r="BS73" s="319" t="str">
        <f>IF((VLOOKUP($BL66,ぽけっと!$A$3:$J$33,9,FALSE))="","",(VLOOKUP($BL66,ぽけっと!$A$3:$J$33,9,FALSE)))</f>
        <v>10:00-11:30</v>
      </c>
      <c r="BT73" s="19" t="str">
        <f>IF((VLOOKUP($BL66,ぽけっと!$A$3:$J$33,10,FALSE))="","",(VLOOKUP($BL66,ぽけっと!$A$3:$J$33,10,FALSE)))</f>
        <v>予</v>
      </c>
      <c r="BU73" s="235" t="s">
        <v>252</v>
      </c>
      <c r="BV73" s="25"/>
      <c r="BW73" s="247"/>
      <c r="BX73" s="272"/>
      <c r="BY73" s="361"/>
      <c r="BZ73" s="361"/>
      <c r="CA73" s="366"/>
      <c r="CB73" s="361"/>
      <c r="CC73" s="319"/>
      <c r="CD73" s="19"/>
      <c r="CE73" s="235"/>
    </row>
    <row r="74" spans="2:83" ht="17.25" x14ac:dyDescent="0.15">
      <c r="AH74" s="25"/>
      <c r="AI74" s="248" t="s">
        <v>46</v>
      </c>
      <c r="AJ74" s="324" t="str">
        <f>IF((VLOOKUP($AH66,せせらぎ!$A$3:$J$33,4,FALSE))="","",(VLOOKUP($AH66,せせらぎ!$A$3:$J$33,4,FALSE)))</f>
        <v>園庭・室内開放</v>
      </c>
      <c r="AK74" s="325" t="str">
        <f>IF((VLOOKUP($AH66,せせらぎ!$A$3:$J$33,5,FALSE))="","",(VLOOKUP($AH66,せせらぎ!$A$3:$J$33,5,FALSE)))</f>
        <v>室内</v>
      </c>
      <c r="AL74" s="325" t="str">
        <f>IF((VLOOKUP($AH66,せせらぎ!$A$3:$J$33,6,FALSE))="","",(VLOOKUP($AH66,せせらぎ!$A$3:$J$33,6,FALSE)))</f>
        <v>園庭</v>
      </c>
      <c r="AM74" s="373" t="str">
        <f>IF((VLOOKUP($AH66,せせらぎ!$A$3:$J$33,8,FALSE))="","",(VLOOKUP($AH66,せせらぎ!$A$3:$J$33,8,FALSE)))</f>
        <v>入来こども園</v>
      </c>
      <c r="AN74" s="327" t="str">
        <f>IF((VLOOKUP($AH66,せせらぎ!$A$3:$J$33,7,FALSE))="","",(VLOOKUP($AH66,せせらぎ!$A$3:$J$33,7,FALSE)))</f>
        <v/>
      </c>
      <c r="AO74" s="326" t="str">
        <f>IF((VLOOKUP($AH66,せせらぎ!$A$3:$J$33,9,FALSE))="","",(VLOOKUP($AH66,せせらぎ!$A$3:$J$33,9,FALSE)))</f>
        <v>9:30-11:00</v>
      </c>
      <c r="AP74" s="327" t="str">
        <f>IF((VLOOKUP($AH66,せせらぎ!$A$3:$J$33,10,FALSE))="","",(VLOOKUP($AH66,せせらぎ!$A$3:$J$33,10,FALSE)))</f>
        <v/>
      </c>
      <c r="AQ74" s="236" t="s">
        <v>253</v>
      </c>
      <c r="AR74" s="25"/>
      <c r="AS74" s="248" t="s">
        <v>46</v>
      </c>
      <c r="AT74" s="272" t="str">
        <f>IF((VLOOKUP($AR66,せせらぎ!$A$3:$J$33,4,FALSE))="","",(VLOOKUP($AR66,せせらぎ!$A$3:$J$33,4,FALSE)))</f>
        <v>園庭・室内開放</v>
      </c>
      <c r="AU74" s="336" t="str">
        <f>IF((VLOOKUP($AR66,せせらぎ!$A$3:$J$33,5,FALSE))="","",(VLOOKUP($AR66,せせらぎ!$A$3:$J$33,5,FALSE)))</f>
        <v>室内</v>
      </c>
      <c r="AV74" s="336" t="str">
        <f>IF((VLOOKUP($AR66,せせらぎ!$A$3:$J$33,6,FALSE))="","",(VLOOKUP($AR66,せせらぎ!$A$3:$J$33,6,FALSE)))</f>
        <v>園庭</v>
      </c>
      <c r="AW74" s="366" t="str">
        <f>IF((VLOOKUP($AR66,せせらぎ!$A$3:$J$33,8,FALSE))="","",(VLOOKUP($AR66,せせらぎ!$A$3:$J$33,8,FALSE)))</f>
        <v>入来こども園</v>
      </c>
      <c r="AX74" s="361" t="str">
        <f>IF((VLOOKUP($AR66,せせらぎ!$A$3:$J$33,7,FALSE))="","",(VLOOKUP($AR66,せせらぎ!$A$3:$J$33,7,FALSE)))</f>
        <v/>
      </c>
      <c r="AY74" s="319" t="str">
        <f>IF((VLOOKUP($AR66,せせらぎ!$A$3:$J$33,9,FALSE))="","",(VLOOKUP($AR66,せせらぎ!$A$3:$J$33,9,FALSE)))</f>
        <v>9:30-11:00</v>
      </c>
      <c r="AZ74" s="19" t="str">
        <f>IF((VLOOKUP($AR66,せせらぎ!$A$3:$J$33,10,FALSE))="","",(VLOOKUP($AR66,せせらぎ!$A$3:$J$33,10,FALSE)))</f>
        <v/>
      </c>
      <c r="BA74" s="236" t="s">
        <v>253</v>
      </c>
      <c r="BB74" s="25"/>
      <c r="BC74" s="248" t="s">
        <v>46</v>
      </c>
      <c r="BD74" s="272" t="str">
        <f>IF((VLOOKUP($BB66,せせらぎ!$A$3:$J$33,4,FALSE))="","",(VLOOKUP($BB66,せせらぎ!$A$3:$J$33,4,FALSE)))</f>
        <v>園庭・室内開放</v>
      </c>
      <c r="BE74" s="336" t="str">
        <f>IF((VLOOKUP($BB66,せせらぎ!$A$3:$J$33,5,FALSE))="","",(VLOOKUP($BB66,せせらぎ!$A$3:$J$33,5,FALSE)))</f>
        <v>室内</v>
      </c>
      <c r="BF74" s="336" t="str">
        <f>IF((VLOOKUP($BB66,せせらぎ!$A$3:$J$33,6,FALSE))="","",(VLOOKUP($BB66,せせらぎ!$A$3:$J$33,6,FALSE)))</f>
        <v>園庭</v>
      </c>
      <c r="BG74" s="366" t="str">
        <f>IF((VLOOKUP($BB66,せせらぎ!$A$3:$J$33,8,FALSE))="","",(VLOOKUP($BB66,せせらぎ!$A$3:$J$33,8,FALSE)))</f>
        <v>入来こども園</v>
      </c>
      <c r="BH74" s="361" t="str">
        <f>IF((VLOOKUP($BB66,せせらぎ!$A$3:$J$33,7,FALSE))="","",(VLOOKUP($BB66,せせらぎ!$A$3:$J$33,7,FALSE)))</f>
        <v/>
      </c>
      <c r="BI74" s="319" t="str">
        <f>IF((VLOOKUP($BB66,せせらぎ!$A$3:$J$33,9,FALSE))="","",(VLOOKUP($BB66,せせらぎ!$A$3:$J$33,9,FALSE)))</f>
        <v>9:30-11:00</v>
      </c>
      <c r="BJ74" s="19" t="str">
        <f>IF((VLOOKUP($BB66,せせらぎ!$A$3:$J$33,10,FALSE))="","",(VLOOKUP($BB66,せせらぎ!$A$3:$J$33,10,FALSE)))</f>
        <v/>
      </c>
      <c r="BK74" s="236" t="s">
        <v>253</v>
      </c>
      <c r="BL74" s="25"/>
      <c r="BM74" s="248" t="s">
        <v>46</v>
      </c>
      <c r="BN74" s="272" t="str">
        <f>IF((VLOOKUP($BL66,せせらぎ!$A$3:$J$33,4,FALSE))="","",(VLOOKUP($BL66,せせらぎ!$A$3:$J$33,4,FALSE)))</f>
        <v>園庭・室内開放</v>
      </c>
      <c r="BO74" s="336" t="str">
        <f>IF((VLOOKUP($BL66,せせらぎ!$A$3:$J$33,5,FALSE))="","",(VLOOKUP($BL66,せせらぎ!$A$3:$J$33,5,FALSE)))</f>
        <v>室内</v>
      </c>
      <c r="BP74" s="336" t="str">
        <f>IF((VLOOKUP($BL66,せせらぎ!$A$3:$J$33,6,FALSE))="","",(VLOOKUP($BL66,せせらぎ!$A$3:$J$33,6,FALSE)))</f>
        <v>園庭</v>
      </c>
      <c r="BQ74" s="366" t="str">
        <f>IF((VLOOKUP($BL66,せせらぎ!$A$3:$J$33,8,FALSE))="","",(VLOOKUP($BL66,せせらぎ!$A$3:$J$33,8,FALSE)))</f>
        <v>入来こども園</v>
      </c>
      <c r="BR74" s="361" t="str">
        <f>IF((VLOOKUP($BL66,せせらぎ!$A$3:$J$33,7,FALSE))="","",(VLOOKUP($BL66,せせらぎ!$A$3:$J$33,7,FALSE)))</f>
        <v/>
      </c>
      <c r="BS74" s="319" t="str">
        <f>IF((VLOOKUP($BL66,せせらぎ!$A$3:$J$33,9,FALSE))="","",(VLOOKUP($BL66,せせらぎ!$A$3:$J$33,9,FALSE)))</f>
        <v>9:30-11:00</v>
      </c>
      <c r="BT74" s="19" t="str">
        <f>IF((VLOOKUP($BL66,せせらぎ!$A$3:$J$33,10,FALSE))="","",(VLOOKUP($BL66,せせらぎ!$A$3:$J$33,10,FALSE)))</f>
        <v/>
      </c>
      <c r="BU74" s="236" t="s">
        <v>253</v>
      </c>
      <c r="BV74" s="25"/>
      <c r="BW74" s="248"/>
      <c r="BX74" s="272"/>
      <c r="BY74" s="361"/>
      <c r="BZ74" s="361"/>
      <c r="CA74" s="366"/>
      <c r="CB74" s="361"/>
      <c r="CC74" s="319"/>
      <c r="CD74" s="19"/>
      <c r="CE74" s="236"/>
    </row>
    <row r="75" spans="2:83" ht="17.25" customHeight="1" x14ac:dyDescent="0.15">
      <c r="AH75" s="25"/>
      <c r="AI75" s="86"/>
      <c r="AJ75" s="324"/>
      <c r="AK75" s="325"/>
      <c r="AL75" s="325"/>
      <c r="AM75" s="373"/>
      <c r="AN75" s="327"/>
      <c r="AO75" s="326"/>
      <c r="AP75" s="327"/>
      <c r="AQ75" s="24"/>
      <c r="AR75" s="25"/>
      <c r="AS75" s="86"/>
      <c r="AT75" s="272"/>
      <c r="AU75" s="336"/>
      <c r="AV75" s="336"/>
      <c r="AW75" s="366"/>
      <c r="AX75" s="361"/>
      <c r="AY75" s="319"/>
      <c r="AZ75" s="19"/>
      <c r="BA75" s="24"/>
      <c r="BB75" s="25"/>
      <c r="BC75" s="86"/>
      <c r="BD75" s="159"/>
      <c r="BE75" s="338"/>
      <c r="BF75" s="338"/>
      <c r="BG75" s="378"/>
      <c r="BH75" s="166"/>
      <c r="BI75" s="319"/>
      <c r="BJ75" s="1"/>
      <c r="BK75" s="24"/>
      <c r="BL75" s="25"/>
      <c r="BM75" s="283" t="s">
        <v>623</v>
      </c>
      <c r="BN75" s="272" t="s">
        <v>400</v>
      </c>
      <c r="BO75" s="336"/>
      <c r="BP75" s="336"/>
      <c r="BQ75" s="381" t="s">
        <v>632</v>
      </c>
      <c r="BR75" s="382" t="s">
        <v>633</v>
      </c>
      <c r="BS75" s="320" t="s">
        <v>482</v>
      </c>
      <c r="BT75" s="274"/>
      <c r="BU75" s="296" t="s">
        <v>631</v>
      </c>
      <c r="BV75" s="25"/>
      <c r="BW75" s="86"/>
      <c r="BX75" s="159"/>
      <c r="BY75" s="166"/>
      <c r="BZ75" s="166"/>
      <c r="CA75" s="381"/>
      <c r="CB75" s="166"/>
      <c r="CC75" s="319"/>
      <c r="CD75" s="1"/>
      <c r="CE75" s="24"/>
    </row>
    <row r="76" spans="2:83" ht="18" thickBot="1" x14ac:dyDescent="0.2">
      <c r="AH76" s="27"/>
      <c r="AI76" s="20"/>
      <c r="AJ76" s="328"/>
      <c r="AK76" s="329"/>
      <c r="AL76" s="329"/>
      <c r="AM76" s="374"/>
      <c r="AN76" s="330"/>
      <c r="AO76" s="330"/>
      <c r="AP76" s="328"/>
      <c r="AQ76" s="13"/>
      <c r="AR76" s="27"/>
      <c r="AS76" s="20"/>
      <c r="AT76" s="276"/>
      <c r="AU76" s="339"/>
      <c r="AV76" s="339"/>
      <c r="AW76" s="377"/>
      <c r="AX76" s="369"/>
      <c r="AY76" s="333"/>
      <c r="AZ76" s="21"/>
      <c r="BA76" s="13"/>
      <c r="BB76" s="27"/>
      <c r="BC76" s="20"/>
      <c r="BD76" s="334"/>
      <c r="BE76" s="340"/>
      <c r="BF76" s="340"/>
      <c r="BG76" s="379"/>
      <c r="BH76" s="362"/>
      <c r="BI76" s="335"/>
      <c r="BJ76" s="2"/>
      <c r="BK76" s="13"/>
      <c r="BL76" s="27"/>
      <c r="BM76" s="20"/>
      <c r="BN76" s="334"/>
      <c r="BO76" s="340"/>
      <c r="BP76" s="340"/>
      <c r="BQ76" s="379"/>
      <c r="BR76" s="362"/>
      <c r="BS76" s="335"/>
      <c r="BT76" s="2"/>
      <c r="BU76" s="13"/>
      <c r="BV76" s="27"/>
      <c r="BW76" s="20"/>
      <c r="BX76" s="334"/>
      <c r="BY76" s="362"/>
      <c r="BZ76" s="362"/>
      <c r="CA76" s="379"/>
      <c r="CB76" s="362"/>
      <c r="CC76" s="335"/>
      <c r="CD76" s="2"/>
      <c r="CE76" s="13"/>
    </row>
    <row r="77" spans="2:83" ht="13.5" customHeight="1" x14ac:dyDescent="0.15">
      <c r="BV77" s="390"/>
      <c r="BW77" s="390"/>
      <c r="BX77" s="391"/>
      <c r="BY77" s="392"/>
      <c r="BZ77" s="392"/>
      <c r="CA77" s="393"/>
      <c r="CB77" s="392"/>
      <c r="CC77" s="394"/>
      <c r="CD77" s="391"/>
      <c r="CE77" s="391"/>
    </row>
    <row r="79" spans="2:83" x14ac:dyDescent="0.15"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</row>
    <row r="80" spans="2:83" ht="13.5" customHeight="1" x14ac:dyDescent="0.15"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AM80" s="375"/>
      <c r="AO80" s="87"/>
    </row>
    <row r="81" spans="2:107" x14ac:dyDescent="0.15"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AM81" s="375"/>
      <c r="AO81" s="87"/>
    </row>
    <row r="82" spans="2:107" ht="13.5" customHeight="1" x14ac:dyDescent="0.15">
      <c r="B82" s="87"/>
      <c r="C82" s="87"/>
      <c r="D82" s="404" t="s">
        <v>88</v>
      </c>
      <c r="E82" s="404"/>
      <c r="F82" s="404"/>
      <c r="G82" s="404"/>
      <c r="H82" s="404"/>
      <c r="I82" s="404"/>
      <c r="J82" s="405"/>
      <c r="K82" s="40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AM82" s="375"/>
      <c r="AO82" s="87"/>
    </row>
    <row r="83" spans="2:107" ht="13.5" customHeight="1" x14ac:dyDescent="0.15">
      <c r="B83" s="87"/>
      <c r="C83" s="87"/>
      <c r="D83" s="87" t="s">
        <v>95</v>
      </c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</row>
    <row r="84" spans="2:107" ht="30" customHeight="1" x14ac:dyDescent="0.15">
      <c r="B84" s="87"/>
      <c r="C84" s="87"/>
      <c r="D84" s="87" t="s">
        <v>96</v>
      </c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CK84" s="269" t="s">
        <v>40</v>
      </c>
      <c r="CL84" s="562" t="s">
        <v>15</v>
      </c>
      <c r="CM84" s="563"/>
      <c r="CN84" s="270" t="s">
        <v>16</v>
      </c>
      <c r="CO84" s="271" t="s">
        <v>17</v>
      </c>
      <c r="CP84" s="271" t="s">
        <v>33</v>
      </c>
    </row>
    <row r="85" spans="2:107" ht="15.95" customHeight="1" x14ac:dyDescent="0.15"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CK85" s="548" t="s">
        <v>124</v>
      </c>
      <c r="CL85" s="566" t="s">
        <v>34</v>
      </c>
      <c r="CM85" s="568" t="s">
        <v>125</v>
      </c>
      <c r="CN85" s="30"/>
      <c r="CO85" s="560" t="s">
        <v>126</v>
      </c>
      <c r="CP85" s="36"/>
      <c r="CZ85" s="123"/>
      <c r="DA85" s="123"/>
      <c r="DB85" s="123"/>
    </row>
    <row r="86" spans="2:107" ht="15.95" customHeight="1" x14ac:dyDescent="0.15">
      <c r="B86" s="87"/>
      <c r="C86" s="87"/>
      <c r="D86" s="10"/>
      <c r="E86" s="476" t="s">
        <v>90</v>
      </c>
      <c r="F86" s="477"/>
      <c r="G86" s="477"/>
      <c r="H86" s="477"/>
      <c r="I86" s="477"/>
      <c r="J86" s="477"/>
      <c r="K86" s="478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CK86" s="549"/>
      <c r="CL86" s="567"/>
      <c r="CM86" s="507"/>
      <c r="CN86" s="31"/>
      <c r="CO86" s="551"/>
      <c r="CP86" s="46" t="s">
        <v>18</v>
      </c>
      <c r="CY86" s="92"/>
      <c r="CZ86" s="122"/>
      <c r="DA86" s="122"/>
      <c r="DB86" s="122"/>
    </row>
    <row r="87" spans="2:107" ht="15.95" customHeight="1" x14ac:dyDescent="0.15">
      <c r="B87" s="87"/>
      <c r="C87" s="87"/>
      <c r="D87" s="86"/>
      <c r="E87" s="476" t="s">
        <v>89</v>
      </c>
      <c r="F87" s="477"/>
      <c r="G87" s="477"/>
      <c r="H87" s="477"/>
      <c r="I87" s="477"/>
      <c r="J87" s="477"/>
      <c r="K87" s="478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CK87" s="118" t="s">
        <v>43</v>
      </c>
      <c r="CL87" s="567"/>
      <c r="CM87" s="507"/>
      <c r="CN87" s="32"/>
      <c r="CO87" s="551"/>
      <c r="CP87" s="47" t="s">
        <v>127</v>
      </c>
      <c r="CZ87" s="90"/>
      <c r="DA87" s="90"/>
      <c r="DB87" s="90"/>
    </row>
    <row r="88" spans="2:107" ht="15.95" customHeight="1" x14ac:dyDescent="0.15">
      <c r="B88" s="87"/>
      <c r="C88" s="87"/>
      <c r="D88" s="87"/>
      <c r="E88" s="406">
        <v>21</v>
      </c>
      <c r="F88" s="407" t="s">
        <v>91</v>
      </c>
      <c r="G88" s="407"/>
      <c r="H88" s="407"/>
      <c r="I88" s="407"/>
      <c r="J88" s="408"/>
      <c r="K88" s="409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CK88" s="118" t="s">
        <v>20</v>
      </c>
      <c r="CL88" s="567"/>
      <c r="CM88" s="507"/>
      <c r="CN88" s="561" t="s">
        <v>106</v>
      </c>
      <c r="CO88" s="551"/>
      <c r="CP88" s="37" t="s">
        <v>19</v>
      </c>
      <c r="CZ88" s="90"/>
      <c r="DA88" s="90"/>
      <c r="DB88" s="90"/>
    </row>
    <row r="89" spans="2:107" ht="15.95" customHeight="1" x14ac:dyDescent="0.15">
      <c r="B89" s="87"/>
      <c r="C89" s="87"/>
      <c r="D89" s="87"/>
      <c r="E89" s="406">
        <v>22</v>
      </c>
      <c r="F89" s="410" t="s">
        <v>92</v>
      </c>
      <c r="G89" s="410"/>
      <c r="H89" s="410"/>
      <c r="I89" s="411"/>
      <c r="J89" s="412"/>
      <c r="K89" s="409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CK89" s="45" t="s">
        <v>128</v>
      </c>
      <c r="CL89" s="564" t="s">
        <v>41</v>
      </c>
      <c r="CM89" s="565"/>
      <c r="CN89" s="551"/>
      <c r="CO89" s="552"/>
      <c r="CP89" s="117" t="s">
        <v>129</v>
      </c>
      <c r="CZ89" s="122"/>
      <c r="DA89" s="90"/>
      <c r="DB89" s="90"/>
    </row>
    <row r="90" spans="2:107" ht="15.95" customHeight="1" x14ac:dyDescent="0.15">
      <c r="B90" s="87"/>
      <c r="C90" s="87"/>
      <c r="D90" s="87"/>
      <c r="E90" s="406">
        <v>23</v>
      </c>
      <c r="F90" s="410" t="s">
        <v>93</v>
      </c>
      <c r="G90" s="410"/>
      <c r="H90" s="410"/>
      <c r="I90" s="410"/>
      <c r="J90" s="411"/>
      <c r="K90" s="409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CK90" s="548" t="s">
        <v>21</v>
      </c>
      <c r="CL90" s="583" t="s">
        <v>107</v>
      </c>
      <c r="CM90" s="585" t="s">
        <v>130</v>
      </c>
      <c r="CN90" s="29"/>
      <c r="CO90" s="508" t="s">
        <v>36</v>
      </c>
      <c r="CP90" s="508" t="s">
        <v>139</v>
      </c>
      <c r="CZ90" s="123"/>
      <c r="DA90" s="123"/>
      <c r="DB90" s="123"/>
      <c r="DC90" s="91"/>
    </row>
    <row r="91" spans="2:107" ht="15.95" customHeight="1" x14ac:dyDescent="0.15">
      <c r="B91" s="87"/>
      <c r="C91" s="87"/>
      <c r="D91" s="87"/>
      <c r="E91" s="406">
        <v>24</v>
      </c>
      <c r="F91" s="410" t="s">
        <v>94</v>
      </c>
      <c r="G91" s="410"/>
      <c r="H91" s="410"/>
      <c r="I91" s="410"/>
      <c r="J91" s="410"/>
      <c r="K91" s="410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CK91" s="549"/>
      <c r="CL91" s="584"/>
      <c r="CM91" s="586"/>
      <c r="CN91" s="35" t="s">
        <v>22</v>
      </c>
      <c r="CO91" s="551"/>
      <c r="CP91" s="509"/>
    </row>
    <row r="92" spans="2:107" ht="15.95" customHeight="1" x14ac:dyDescent="0.15"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CK92" s="118" t="s">
        <v>23</v>
      </c>
      <c r="CL92" s="587" t="s">
        <v>24</v>
      </c>
      <c r="CM92" s="588"/>
      <c r="CN92" s="37" t="s">
        <v>28</v>
      </c>
      <c r="CO92" s="551"/>
      <c r="CP92" s="509"/>
    </row>
    <row r="93" spans="2:107" ht="15.95" customHeight="1" x14ac:dyDescent="0.15"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CK93" s="118" t="s">
        <v>14</v>
      </c>
      <c r="CL93" s="581" t="s">
        <v>108</v>
      </c>
      <c r="CM93" s="582"/>
      <c r="CN93" s="47" t="s">
        <v>131</v>
      </c>
      <c r="CO93" s="551"/>
      <c r="CP93" s="550" t="s">
        <v>109</v>
      </c>
    </row>
    <row r="94" spans="2:107" ht="15.95" customHeight="1" x14ac:dyDescent="0.15"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CK94" s="45" t="s">
        <v>132</v>
      </c>
      <c r="CL94" s="569" t="s">
        <v>110</v>
      </c>
      <c r="CM94" s="570"/>
      <c r="CN94" s="29"/>
      <c r="CO94" s="551"/>
      <c r="CP94" s="509"/>
    </row>
    <row r="95" spans="2:107" ht="15.95" customHeight="1" x14ac:dyDescent="0.15">
      <c r="B95" s="87"/>
      <c r="C95" s="87"/>
      <c r="D95" s="87" t="s">
        <v>87</v>
      </c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CK95" s="28" t="s">
        <v>32</v>
      </c>
      <c r="CL95" s="564" t="s">
        <v>41</v>
      </c>
      <c r="CM95" s="565"/>
      <c r="CN95" s="33"/>
      <c r="CO95" s="552"/>
      <c r="CP95" s="510"/>
    </row>
    <row r="96" spans="2:107" ht="15.95" customHeight="1" x14ac:dyDescent="0.15">
      <c r="B96" s="87"/>
      <c r="C96" s="87"/>
      <c r="D96" s="87" t="s">
        <v>97</v>
      </c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CK96" s="548" t="s">
        <v>25</v>
      </c>
      <c r="CL96" s="553" t="s">
        <v>35</v>
      </c>
      <c r="CM96" s="506" t="s">
        <v>133</v>
      </c>
      <c r="CN96" s="34" t="s">
        <v>111</v>
      </c>
      <c r="CO96" s="508" t="s">
        <v>37</v>
      </c>
      <c r="CP96" s="508" t="s">
        <v>38</v>
      </c>
    </row>
    <row r="97" spans="2:103" ht="15.95" customHeight="1" x14ac:dyDescent="0.15"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CA97" s="375"/>
      <c r="CK97" s="549"/>
      <c r="CL97" s="567"/>
      <c r="CM97" s="507"/>
      <c r="CN97" s="29" t="s">
        <v>134</v>
      </c>
      <c r="CO97" s="509"/>
      <c r="CP97" s="509"/>
    </row>
    <row r="98" spans="2:103" ht="15.95" customHeight="1" x14ac:dyDescent="0.15"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CA98" s="383"/>
      <c r="CK98" s="118" t="s">
        <v>26</v>
      </c>
      <c r="CL98" s="567"/>
      <c r="CM98" s="507"/>
      <c r="CN98" s="29"/>
      <c r="CO98" s="509"/>
      <c r="CP98" s="509"/>
    </row>
    <row r="99" spans="2:103" ht="15.95" customHeight="1" x14ac:dyDescent="0.15">
      <c r="CA99" s="383"/>
      <c r="CK99" s="118" t="s">
        <v>27</v>
      </c>
      <c r="CL99" s="567"/>
      <c r="CM99" s="507"/>
      <c r="CN99" s="35" t="s">
        <v>22</v>
      </c>
      <c r="CO99" s="509"/>
      <c r="CP99" s="550" t="s">
        <v>39</v>
      </c>
    </row>
    <row r="100" spans="2:103" ht="15.95" customHeight="1" x14ac:dyDescent="0.15">
      <c r="CA100" s="383"/>
      <c r="CK100" s="45" t="s">
        <v>135</v>
      </c>
      <c r="CL100" s="567"/>
      <c r="CM100" s="507"/>
      <c r="CN100" s="37" t="s">
        <v>28</v>
      </c>
      <c r="CO100" s="509"/>
      <c r="CP100" s="551"/>
    </row>
    <row r="101" spans="2:103" ht="15.95" customHeight="1" x14ac:dyDescent="0.15">
      <c r="CA101" s="383"/>
      <c r="CK101" s="28" t="s">
        <v>31</v>
      </c>
      <c r="CL101" s="564" t="s">
        <v>42</v>
      </c>
      <c r="CM101" s="565"/>
      <c r="CN101" s="48" t="s">
        <v>136</v>
      </c>
      <c r="CO101" s="510"/>
      <c r="CP101" s="552"/>
    </row>
    <row r="102" spans="2:103" ht="15.75" customHeight="1" x14ac:dyDescent="0.15">
      <c r="CA102" s="384"/>
      <c r="CK102" s="548" t="s">
        <v>123</v>
      </c>
      <c r="CL102" s="553" t="s">
        <v>119</v>
      </c>
      <c r="CM102" s="506" t="s">
        <v>137</v>
      </c>
      <c r="CN102" s="34"/>
      <c r="CO102" s="508" t="s">
        <v>121</v>
      </c>
      <c r="CP102" s="508" t="s">
        <v>38</v>
      </c>
    </row>
    <row r="103" spans="2:103" ht="15.75" customHeight="1" x14ac:dyDescent="0.15">
      <c r="CA103" s="384"/>
      <c r="CK103" s="549"/>
      <c r="CL103" s="554"/>
      <c r="CM103" s="555"/>
      <c r="CN103" s="29"/>
      <c r="CO103" s="509"/>
      <c r="CP103" s="509"/>
    </row>
    <row r="104" spans="2:103" ht="17.25" customHeight="1" x14ac:dyDescent="0.15">
      <c r="CK104" s="118" t="s">
        <v>118</v>
      </c>
      <c r="CL104" s="554"/>
      <c r="CM104" s="555"/>
      <c r="CN104" s="35" t="s">
        <v>238</v>
      </c>
      <c r="CO104" s="509"/>
      <c r="CP104" s="509"/>
      <c r="CR104" s="542" t="s">
        <v>213</v>
      </c>
      <c r="CS104" s="543"/>
      <c r="CT104" s="546" t="s">
        <v>50</v>
      </c>
      <c r="CU104" s="111" t="s">
        <v>51</v>
      </c>
      <c r="CV104" s="112" t="s">
        <v>52</v>
      </c>
      <c r="CW104" s="111" t="s">
        <v>53</v>
      </c>
      <c r="CX104" s="112" t="s">
        <v>54</v>
      </c>
      <c r="CY104" s="113" t="s">
        <v>55</v>
      </c>
    </row>
    <row r="105" spans="2:103" ht="17.25" customHeight="1" x14ac:dyDescent="0.15">
      <c r="CK105" s="118" t="s">
        <v>117</v>
      </c>
      <c r="CL105" s="554"/>
      <c r="CM105" s="555"/>
      <c r="CN105" s="29" t="s">
        <v>149</v>
      </c>
      <c r="CO105" s="509"/>
      <c r="CP105" s="550" t="s">
        <v>122</v>
      </c>
      <c r="CR105" s="544"/>
      <c r="CS105" s="545"/>
      <c r="CT105" s="547"/>
      <c r="CU105" s="114" t="s">
        <v>214</v>
      </c>
      <c r="CV105" s="115" t="s">
        <v>215</v>
      </c>
      <c r="CW105" s="115" t="s">
        <v>216</v>
      </c>
      <c r="CX105" s="115" t="s">
        <v>155</v>
      </c>
      <c r="CY105" s="115" t="s">
        <v>217</v>
      </c>
    </row>
    <row r="106" spans="2:103" ht="17.25" customHeight="1" x14ac:dyDescent="0.15">
      <c r="CK106" s="45" t="s">
        <v>138</v>
      </c>
      <c r="CL106" s="556" t="s">
        <v>120</v>
      </c>
      <c r="CM106" s="557"/>
      <c r="CN106" s="37"/>
      <c r="CO106" s="509"/>
      <c r="CP106" s="551"/>
      <c r="CR106" s="38" t="s">
        <v>29</v>
      </c>
      <c r="CS106" s="39" t="s">
        <v>56</v>
      </c>
      <c r="CT106" s="40" t="s">
        <v>218</v>
      </c>
      <c r="CU106" s="40" t="s">
        <v>153</v>
      </c>
      <c r="CV106" s="40" t="s">
        <v>219</v>
      </c>
      <c r="CW106" s="40" t="s">
        <v>220</v>
      </c>
      <c r="CX106" s="40" t="s">
        <v>221</v>
      </c>
      <c r="CY106" s="40" t="s">
        <v>222</v>
      </c>
    </row>
    <row r="107" spans="2:103" ht="17.25" customHeight="1" x14ac:dyDescent="0.15">
      <c r="CK107" s="28" t="s">
        <v>31</v>
      </c>
      <c r="CL107" s="558"/>
      <c r="CM107" s="559"/>
      <c r="CN107" s="48"/>
      <c r="CO107" s="510"/>
      <c r="CP107" s="552"/>
      <c r="CR107" s="41" t="s">
        <v>57</v>
      </c>
      <c r="CS107" s="42" t="s">
        <v>58</v>
      </c>
      <c r="CT107" s="43" t="s">
        <v>154</v>
      </c>
      <c r="CU107" s="44" t="s">
        <v>153</v>
      </c>
      <c r="CV107" s="44" t="s">
        <v>223</v>
      </c>
      <c r="CW107" s="44" t="s">
        <v>223</v>
      </c>
      <c r="CX107" s="44" t="s">
        <v>223</v>
      </c>
      <c r="CY107" s="44" t="s">
        <v>223</v>
      </c>
    </row>
    <row r="108" spans="2:103" ht="17.25" customHeight="1" x14ac:dyDescent="0.15">
      <c r="CK108" s="119" t="s">
        <v>144</v>
      </c>
      <c r="CL108" s="553" t="s">
        <v>119</v>
      </c>
      <c r="CM108" s="506" t="s">
        <v>148</v>
      </c>
      <c r="CN108" s="34"/>
      <c r="CO108" s="508" t="s">
        <v>150</v>
      </c>
      <c r="CP108" s="508" t="s">
        <v>151</v>
      </c>
      <c r="CR108" s="41" t="s">
        <v>59</v>
      </c>
      <c r="CS108" s="42" t="s">
        <v>60</v>
      </c>
      <c r="CT108" s="43" t="s">
        <v>154</v>
      </c>
      <c r="CU108" s="571"/>
      <c r="CV108" s="572"/>
      <c r="CW108" s="572"/>
      <c r="CX108" s="572"/>
      <c r="CY108" s="573"/>
    </row>
    <row r="109" spans="2:103" ht="17.25" customHeight="1" x14ac:dyDescent="0.15">
      <c r="CK109" s="121"/>
      <c r="CL109" s="554"/>
      <c r="CM109" s="555"/>
      <c r="CN109" s="29"/>
      <c r="CO109" s="509"/>
      <c r="CP109" s="550"/>
      <c r="CR109" s="41" t="s">
        <v>61</v>
      </c>
      <c r="CS109" s="42" t="s">
        <v>62</v>
      </c>
      <c r="CT109" s="43" t="s">
        <v>154</v>
      </c>
      <c r="CU109" s="574"/>
      <c r="CV109" s="575"/>
      <c r="CW109" s="575"/>
      <c r="CX109" s="575"/>
      <c r="CY109" s="576"/>
    </row>
    <row r="110" spans="2:103" ht="17.25" customHeight="1" x14ac:dyDescent="0.15">
      <c r="CK110" s="120" t="s">
        <v>145</v>
      </c>
      <c r="CL110" s="554"/>
      <c r="CM110" s="555"/>
      <c r="CN110" s="35" t="s">
        <v>111</v>
      </c>
      <c r="CO110" s="509"/>
      <c r="CP110" s="550"/>
      <c r="CR110" s="41" t="s">
        <v>30</v>
      </c>
      <c r="CS110" s="42" t="s">
        <v>63</v>
      </c>
      <c r="CT110" s="44" t="s">
        <v>154</v>
      </c>
      <c r="CU110" s="577"/>
      <c r="CV110" s="578"/>
      <c r="CW110" s="578"/>
      <c r="CX110" s="578"/>
      <c r="CY110" s="579"/>
    </row>
    <row r="111" spans="2:103" ht="17.25" customHeight="1" x14ac:dyDescent="0.15">
      <c r="CK111" s="120" t="s">
        <v>146</v>
      </c>
      <c r="CL111" s="554"/>
      <c r="CM111" s="555"/>
      <c r="CN111" s="29" t="s">
        <v>149</v>
      </c>
      <c r="CO111" s="509"/>
      <c r="CP111" s="550" t="s">
        <v>152</v>
      </c>
    </row>
    <row r="112" spans="2:103" ht="17.25" customHeight="1" x14ac:dyDescent="0.15">
      <c r="CK112" s="45" t="s">
        <v>147</v>
      </c>
      <c r="CL112" s="556" t="s">
        <v>120</v>
      </c>
      <c r="CM112" s="557"/>
      <c r="CN112" s="37"/>
      <c r="CO112" s="509"/>
      <c r="CP112" s="550"/>
    </row>
    <row r="113" spans="2:94" ht="17.25" customHeight="1" x14ac:dyDescent="0.15">
      <c r="CK113" s="28" t="s">
        <v>31</v>
      </c>
      <c r="CL113" s="558"/>
      <c r="CM113" s="559"/>
      <c r="CN113" s="48"/>
      <c r="CO113" s="510"/>
      <c r="CP113" s="580"/>
    </row>
    <row r="114" spans="2:94" ht="17.25" customHeight="1" x14ac:dyDescent="0.15">
      <c r="CK114" s="201" t="s">
        <v>224</v>
      </c>
      <c r="CL114" s="504" t="s">
        <v>119</v>
      </c>
      <c r="CM114" s="506" t="s">
        <v>225</v>
      </c>
      <c r="CN114" s="29"/>
      <c r="CO114" s="508" t="s">
        <v>226</v>
      </c>
      <c r="CP114" s="511" t="s">
        <v>227</v>
      </c>
    </row>
    <row r="115" spans="2:94" ht="17.25" customHeight="1" x14ac:dyDescent="0.15">
      <c r="CK115" s="202"/>
      <c r="CL115" s="505"/>
      <c r="CM115" s="507"/>
      <c r="CO115" s="509"/>
      <c r="CP115" s="512"/>
    </row>
    <row r="116" spans="2:94" ht="17.25" customHeight="1" x14ac:dyDescent="0.15">
      <c r="CK116" s="203" t="s">
        <v>228</v>
      </c>
      <c r="CL116" s="505"/>
      <c r="CM116" s="507"/>
      <c r="CN116" s="29" t="s">
        <v>229</v>
      </c>
      <c r="CO116" s="509"/>
      <c r="CP116" s="512"/>
    </row>
    <row r="117" spans="2:94" ht="17.25" customHeight="1" x14ac:dyDescent="0.15">
      <c r="CK117" s="203" t="s">
        <v>230</v>
      </c>
      <c r="CL117" s="505"/>
      <c r="CM117" s="507"/>
      <c r="CN117" s="29" t="s">
        <v>231</v>
      </c>
      <c r="CO117" s="509"/>
      <c r="CP117" s="512"/>
    </row>
    <row r="118" spans="2:94" ht="17.25" customHeight="1" x14ac:dyDescent="0.15">
      <c r="CK118" s="204" t="s">
        <v>232</v>
      </c>
      <c r="CL118" s="505"/>
      <c r="CM118" s="507"/>
      <c r="CN118" s="29" t="s">
        <v>233</v>
      </c>
      <c r="CO118" s="509"/>
      <c r="CP118" s="512"/>
    </row>
    <row r="119" spans="2:94" ht="17.25" customHeight="1" x14ac:dyDescent="0.15">
      <c r="CK119" s="205" t="s">
        <v>234</v>
      </c>
      <c r="CL119" s="514" t="s">
        <v>42</v>
      </c>
      <c r="CM119" s="515"/>
      <c r="CN119" s="206"/>
      <c r="CO119" s="510"/>
      <c r="CP119" s="513"/>
    </row>
    <row r="120" spans="2:94" ht="17.25" customHeight="1" x14ac:dyDescent="0.15"/>
    <row r="121" spans="2:94" ht="17.25" customHeight="1" x14ac:dyDescent="0.15"/>
    <row r="122" spans="2:94" ht="17.25" customHeight="1" x14ac:dyDescent="0.2">
      <c r="B122" s="527"/>
      <c r="C122" s="529" t="s">
        <v>254</v>
      </c>
      <c r="D122" s="530"/>
      <c r="E122" s="530"/>
      <c r="F122" s="530"/>
      <c r="G122" s="530"/>
      <c r="H122" s="531"/>
      <c r="I122" s="215" t="s">
        <v>255</v>
      </c>
      <c r="J122" s="216"/>
      <c r="K122" s="217"/>
      <c r="L122" s="217"/>
      <c r="M122" s="218"/>
      <c r="N122" s="218"/>
      <c r="O122" s="219"/>
      <c r="P122" s="217"/>
      <c r="Q122" s="217"/>
      <c r="R122" s="217"/>
      <c r="S122" s="220"/>
      <c r="T122" s="218" t="s">
        <v>256</v>
      </c>
      <c r="U122" s="217"/>
      <c r="V122" s="218"/>
      <c r="W122" s="218"/>
      <c r="X122" s="221"/>
    </row>
    <row r="123" spans="2:94" ht="17.25" customHeight="1" x14ac:dyDescent="0.15">
      <c r="B123" s="528"/>
      <c r="C123" s="532"/>
      <c r="D123" s="533"/>
      <c r="E123" s="533"/>
      <c r="F123" s="533"/>
      <c r="G123" s="533"/>
      <c r="H123" s="534"/>
      <c r="I123" s="222" t="s">
        <v>257</v>
      </c>
      <c r="J123" s="222"/>
      <c r="K123" s="222"/>
      <c r="L123" s="222"/>
      <c r="M123" s="222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223"/>
    </row>
    <row r="124" spans="2:94" ht="17.25" customHeight="1" x14ac:dyDescent="0.15">
      <c r="B124" s="517" t="s">
        <v>246</v>
      </c>
      <c r="C124" s="479" t="s">
        <v>258</v>
      </c>
      <c r="D124" s="480"/>
      <c r="E124" s="480"/>
      <c r="F124" s="480"/>
      <c r="G124" s="480"/>
      <c r="H124" s="481"/>
      <c r="I124" s="224" t="s">
        <v>259</v>
      </c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6" t="s">
        <v>260</v>
      </c>
      <c r="U124" s="225"/>
      <c r="V124" s="225"/>
      <c r="W124" s="225"/>
      <c r="X124" s="227"/>
    </row>
    <row r="125" spans="2:94" ht="20.100000000000001" customHeight="1" x14ac:dyDescent="0.15">
      <c r="B125" s="518"/>
      <c r="C125" s="482"/>
      <c r="D125" s="483"/>
      <c r="E125" s="483"/>
      <c r="F125" s="483"/>
      <c r="G125" s="483"/>
      <c r="H125" s="484"/>
      <c r="I125" s="76" t="s">
        <v>321</v>
      </c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7"/>
    </row>
    <row r="126" spans="2:94" ht="17.25" customHeight="1" x14ac:dyDescent="0.15">
      <c r="B126" s="517" t="s">
        <v>247</v>
      </c>
      <c r="C126" s="479" t="s">
        <v>261</v>
      </c>
      <c r="D126" s="480"/>
      <c r="E126" s="480"/>
      <c r="F126" s="480"/>
      <c r="G126" s="480"/>
      <c r="H126" s="481"/>
      <c r="I126" s="228" t="s">
        <v>262</v>
      </c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229" t="s">
        <v>263</v>
      </c>
      <c r="U126" s="73"/>
      <c r="V126" s="73"/>
      <c r="W126" s="73"/>
      <c r="X126" s="74"/>
    </row>
    <row r="127" spans="2:94" ht="20.100000000000001" customHeight="1" x14ac:dyDescent="0.15">
      <c r="B127" s="518"/>
      <c r="C127" s="482"/>
      <c r="D127" s="483"/>
      <c r="E127" s="483"/>
      <c r="F127" s="483"/>
      <c r="G127" s="483"/>
      <c r="H127" s="484"/>
      <c r="I127" s="230" t="s">
        <v>322</v>
      </c>
      <c r="J127" s="231"/>
      <c r="K127" s="231"/>
      <c r="L127" s="231"/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2"/>
    </row>
    <row r="128" spans="2:94" ht="17.25" customHeight="1" x14ac:dyDescent="0.15">
      <c r="B128" s="517" t="s">
        <v>248</v>
      </c>
      <c r="C128" s="479" t="s">
        <v>264</v>
      </c>
      <c r="D128" s="480"/>
      <c r="E128" s="480"/>
      <c r="F128" s="480"/>
      <c r="G128" s="480"/>
      <c r="H128" s="481"/>
      <c r="I128" s="228" t="s">
        <v>265</v>
      </c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229" t="s">
        <v>266</v>
      </c>
      <c r="U128" s="73"/>
      <c r="V128" s="73"/>
      <c r="W128" s="73"/>
      <c r="X128" s="74"/>
    </row>
    <row r="129" spans="2:24" ht="20.100000000000001" customHeight="1" x14ac:dyDescent="0.15">
      <c r="B129" s="518"/>
      <c r="C129" s="482"/>
      <c r="D129" s="483"/>
      <c r="E129" s="483"/>
      <c r="F129" s="483"/>
      <c r="G129" s="483"/>
      <c r="H129" s="484"/>
      <c r="I129" s="230" t="s">
        <v>323</v>
      </c>
      <c r="J129" s="231"/>
      <c r="K129" s="231"/>
      <c r="L129" s="231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2"/>
    </row>
    <row r="130" spans="2:24" ht="17.25" customHeight="1" x14ac:dyDescent="0.15">
      <c r="B130" s="517" t="s">
        <v>249</v>
      </c>
      <c r="C130" s="479" t="s">
        <v>165</v>
      </c>
      <c r="D130" s="480"/>
      <c r="E130" s="480"/>
      <c r="F130" s="480"/>
      <c r="G130" s="480"/>
      <c r="H130" s="481"/>
      <c r="I130" s="228" t="s">
        <v>267</v>
      </c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229" t="s">
        <v>268</v>
      </c>
      <c r="U130" s="73"/>
      <c r="V130" s="73"/>
      <c r="W130" s="73"/>
      <c r="X130" s="74"/>
    </row>
    <row r="131" spans="2:24" ht="20.100000000000001" customHeight="1" x14ac:dyDescent="0.15">
      <c r="B131" s="518"/>
      <c r="C131" s="482"/>
      <c r="D131" s="483"/>
      <c r="E131" s="483"/>
      <c r="F131" s="483"/>
      <c r="G131" s="483"/>
      <c r="H131" s="484"/>
      <c r="I131" s="230" t="s">
        <v>323</v>
      </c>
      <c r="J131" s="231"/>
      <c r="K131" s="231"/>
      <c r="L131" s="231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2"/>
    </row>
    <row r="132" spans="2:24" ht="17.25" customHeight="1" x14ac:dyDescent="0.15">
      <c r="B132" s="517" t="s">
        <v>167</v>
      </c>
      <c r="C132" s="479" t="s">
        <v>167</v>
      </c>
      <c r="D132" s="480"/>
      <c r="E132" s="480"/>
      <c r="F132" s="480"/>
      <c r="G132" s="480"/>
      <c r="H132" s="481"/>
      <c r="I132" s="228" t="s">
        <v>269</v>
      </c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229" t="s">
        <v>270</v>
      </c>
      <c r="U132" s="73"/>
      <c r="V132" s="73"/>
      <c r="W132" s="73"/>
      <c r="X132" s="74"/>
    </row>
    <row r="133" spans="2:24" ht="20.100000000000001" customHeight="1" x14ac:dyDescent="0.15">
      <c r="B133" s="518"/>
      <c r="C133" s="482"/>
      <c r="D133" s="483"/>
      <c r="E133" s="483"/>
      <c r="F133" s="483"/>
      <c r="G133" s="483"/>
      <c r="H133" s="484"/>
      <c r="I133" s="230" t="s">
        <v>324</v>
      </c>
      <c r="J133" s="231"/>
      <c r="K133" s="231"/>
      <c r="L133" s="231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2"/>
    </row>
    <row r="134" spans="2:24" ht="17.25" customHeight="1" x14ac:dyDescent="0.15">
      <c r="B134" s="517" t="s">
        <v>250</v>
      </c>
      <c r="C134" s="479" t="s">
        <v>169</v>
      </c>
      <c r="D134" s="480"/>
      <c r="E134" s="480"/>
      <c r="F134" s="480"/>
      <c r="G134" s="480"/>
      <c r="H134" s="481"/>
      <c r="I134" s="228" t="s">
        <v>271</v>
      </c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229" t="s">
        <v>272</v>
      </c>
      <c r="U134" s="73"/>
      <c r="V134" s="73"/>
      <c r="W134" s="73"/>
      <c r="X134" s="74"/>
    </row>
    <row r="135" spans="2:24" ht="20.100000000000001" customHeight="1" x14ac:dyDescent="0.15">
      <c r="B135" s="518"/>
      <c r="C135" s="482"/>
      <c r="D135" s="483"/>
      <c r="E135" s="483"/>
      <c r="F135" s="483"/>
      <c r="G135" s="483"/>
      <c r="H135" s="484"/>
      <c r="I135" s="230" t="s">
        <v>325</v>
      </c>
      <c r="J135" s="231"/>
      <c r="K135" s="231"/>
      <c r="L135" s="231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2"/>
    </row>
    <row r="136" spans="2:24" ht="21.75" customHeight="1" x14ac:dyDescent="0.15">
      <c r="B136" s="517" t="s">
        <v>251</v>
      </c>
      <c r="C136" s="479" t="s">
        <v>170</v>
      </c>
      <c r="D136" s="480"/>
      <c r="E136" s="480"/>
      <c r="F136" s="480"/>
      <c r="G136" s="480"/>
      <c r="H136" s="481"/>
      <c r="I136" s="233" t="s">
        <v>273</v>
      </c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234" t="s">
        <v>274</v>
      </c>
      <c r="U136" s="73"/>
      <c r="V136" s="73"/>
      <c r="W136" s="73"/>
      <c r="X136" s="74"/>
    </row>
    <row r="137" spans="2:24" ht="20.100000000000001" customHeight="1" x14ac:dyDescent="0.15">
      <c r="B137" s="518"/>
      <c r="C137" s="482"/>
      <c r="D137" s="483"/>
      <c r="E137" s="483"/>
      <c r="F137" s="483"/>
      <c r="G137" s="483"/>
      <c r="H137" s="484"/>
      <c r="I137" s="230" t="s">
        <v>343</v>
      </c>
      <c r="J137" s="231"/>
      <c r="K137" s="231"/>
      <c r="L137" s="231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2"/>
    </row>
    <row r="138" spans="2:24" ht="17.25" customHeight="1" x14ac:dyDescent="0.15">
      <c r="B138" s="517" t="s">
        <v>252</v>
      </c>
      <c r="C138" s="479" t="s">
        <v>172</v>
      </c>
      <c r="D138" s="480"/>
      <c r="E138" s="480"/>
      <c r="F138" s="480"/>
      <c r="G138" s="480"/>
      <c r="H138" s="481"/>
      <c r="I138" s="233" t="s">
        <v>275</v>
      </c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234" t="s">
        <v>276</v>
      </c>
      <c r="U138" s="73"/>
      <c r="V138" s="73"/>
      <c r="W138" s="73"/>
      <c r="X138" s="74"/>
    </row>
    <row r="139" spans="2:24" ht="20.100000000000001" customHeight="1" x14ac:dyDescent="0.15">
      <c r="B139" s="518"/>
      <c r="C139" s="482"/>
      <c r="D139" s="483"/>
      <c r="E139" s="483"/>
      <c r="F139" s="483"/>
      <c r="G139" s="483"/>
      <c r="H139" s="484"/>
      <c r="I139" s="230" t="s">
        <v>324</v>
      </c>
      <c r="J139" s="231"/>
      <c r="K139" s="231"/>
      <c r="L139" s="231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2"/>
    </row>
    <row r="140" spans="2:24" ht="17.25" customHeight="1" x14ac:dyDescent="0.15">
      <c r="B140" s="15"/>
    </row>
    <row r="141" spans="2:24" ht="17.25" customHeight="1" x14ac:dyDescent="0.15">
      <c r="B141" s="15"/>
    </row>
    <row r="142" spans="2:24" ht="17.25" customHeight="1" x14ac:dyDescent="0.15"/>
    <row r="143" spans="2:24" ht="17.25" customHeight="1" x14ac:dyDescent="0.15"/>
    <row r="144" spans="2:24" ht="17.25" x14ac:dyDescent="0.15">
      <c r="B144" s="535"/>
      <c r="C144" s="489" t="s">
        <v>254</v>
      </c>
      <c r="D144" s="490"/>
      <c r="E144" s="490"/>
      <c r="F144" s="490"/>
      <c r="G144" s="490"/>
      <c r="H144" s="502"/>
      <c r="I144" s="489" t="s">
        <v>255</v>
      </c>
      <c r="J144" s="490"/>
      <c r="K144" s="490"/>
      <c r="L144" s="490"/>
      <c r="M144" s="490"/>
      <c r="N144" s="490"/>
      <c r="O144" s="490"/>
      <c r="P144" s="490"/>
      <c r="Q144" s="490"/>
      <c r="R144" s="490"/>
      <c r="S144" s="490"/>
      <c r="T144" s="257"/>
      <c r="U144" s="490" t="s">
        <v>326</v>
      </c>
      <c r="V144" s="490"/>
      <c r="W144" s="490"/>
      <c r="X144" s="502"/>
    </row>
    <row r="145" spans="2:24" ht="13.5" customHeight="1" x14ac:dyDescent="0.15">
      <c r="B145" s="536"/>
      <c r="C145" s="491"/>
      <c r="D145" s="492"/>
      <c r="E145" s="492"/>
      <c r="F145" s="492"/>
      <c r="G145" s="492"/>
      <c r="H145" s="503"/>
      <c r="I145" s="491"/>
      <c r="J145" s="492"/>
      <c r="K145" s="492"/>
      <c r="L145" s="492"/>
      <c r="M145" s="492"/>
      <c r="N145" s="492"/>
      <c r="O145" s="492"/>
      <c r="P145" s="492"/>
      <c r="Q145" s="492"/>
      <c r="R145" s="492"/>
      <c r="S145" s="492"/>
      <c r="T145" s="258"/>
      <c r="U145" s="492"/>
      <c r="V145" s="492"/>
      <c r="W145" s="492"/>
      <c r="X145" s="503"/>
    </row>
    <row r="146" spans="2:24" x14ac:dyDescent="0.15">
      <c r="B146" s="519" t="s">
        <v>342</v>
      </c>
      <c r="C146" s="479" t="s">
        <v>112</v>
      </c>
      <c r="D146" s="480"/>
      <c r="E146" s="480"/>
      <c r="F146" s="480"/>
      <c r="G146" s="480"/>
      <c r="H146" s="481"/>
      <c r="I146" s="485" t="s">
        <v>277</v>
      </c>
      <c r="J146" s="486"/>
      <c r="K146" s="486"/>
      <c r="L146" s="486"/>
      <c r="M146" s="486"/>
      <c r="N146" s="486"/>
      <c r="O146" s="486"/>
      <c r="P146" s="486"/>
      <c r="Q146" s="486"/>
      <c r="R146" s="486"/>
      <c r="S146" s="486"/>
      <c r="T146" s="486"/>
      <c r="U146" s="457" t="s">
        <v>370</v>
      </c>
      <c r="V146" s="457"/>
      <c r="W146" s="457"/>
      <c r="X146" s="458"/>
    </row>
    <row r="147" spans="2:24" ht="13.5" customHeight="1" x14ac:dyDescent="0.15">
      <c r="B147" s="520"/>
      <c r="C147" s="482"/>
      <c r="D147" s="483"/>
      <c r="E147" s="483"/>
      <c r="F147" s="483"/>
      <c r="G147" s="483"/>
      <c r="H147" s="484"/>
      <c r="I147" s="487"/>
      <c r="J147" s="488"/>
      <c r="K147" s="488"/>
      <c r="L147" s="488"/>
      <c r="M147" s="488"/>
      <c r="N147" s="488"/>
      <c r="O147" s="488"/>
      <c r="P147" s="488"/>
      <c r="Q147" s="488"/>
      <c r="R147" s="488"/>
      <c r="S147" s="488"/>
      <c r="T147" s="488"/>
      <c r="U147" s="459"/>
      <c r="V147" s="459"/>
      <c r="W147" s="459"/>
      <c r="X147" s="460"/>
    </row>
    <row r="148" spans="2:24" x14ac:dyDescent="0.15">
      <c r="B148" s="519" t="s">
        <v>278</v>
      </c>
      <c r="C148" s="479" t="s">
        <v>173</v>
      </c>
      <c r="D148" s="480"/>
      <c r="E148" s="480"/>
      <c r="F148" s="480"/>
      <c r="G148" s="480"/>
      <c r="H148" s="481"/>
      <c r="I148" s="485" t="s">
        <v>279</v>
      </c>
      <c r="J148" s="486"/>
      <c r="K148" s="486"/>
      <c r="L148" s="486"/>
      <c r="M148" s="486"/>
      <c r="N148" s="486"/>
      <c r="O148" s="486"/>
      <c r="P148" s="486"/>
      <c r="Q148" s="486"/>
      <c r="R148" s="486"/>
      <c r="S148" s="486"/>
      <c r="T148" s="486"/>
      <c r="U148" s="461" t="s">
        <v>371</v>
      </c>
      <c r="V148" s="461"/>
      <c r="W148" s="461"/>
      <c r="X148" s="462"/>
    </row>
    <row r="149" spans="2:24" ht="13.5" customHeight="1" x14ac:dyDescent="0.15">
      <c r="B149" s="520"/>
      <c r="C149" s="482"/>
      <c r="D149" s="483"/>
      <c r="E149" s="483"/>
      <c r="F149" s="483"/>
      <c r="G149" s="483"/>
      <c r="H149" s="484"/>
      <c r="I149" s="487"/>
      <c r="J149" s="488"/>
      <c r="K149" s="488"/>
      <c r="L149" s="488"/>
      <c r="M149" s="488"/>
      <c r="N149" s="488"/>
      <c r="O149" s="488"/>
      <c r="P149" s="488"/>
      <c r="Q149" s="488"/>
      <c r="R149" s="488"/>
      <c r="S149" s="488"/>
      <c r="T149" s="488"/>
      <c r="U149" s="463"/>
      <c r="V149" s="463"/>
      <c r="W149" s="463"/>
      <c r="X149" s="464"/>
    </row>
    <row r="150" spans="2:24" x14ac:dyDescent="0.15">
      <c r="B150" s="519" t="s">
        <v>280</v>
      </c>
      <c r="C150" s="479" t="s">
        <v>174</v>
      </c>
      <c r="D150" s="480"/>
      <c r="E150" s="480"/>
      <c r="F150" s="480"/>
      <c r="G150" s="480"/>
      <c r="H150" s="481"/>
      <c r="I150" s="485" t="s">
        <v>281</v>
      </c>
      <c r="J150" s="486"/>
      <c r="K150" s="486"/>
      <c r="L150" s="486"/>
      <c r="M150" s="486"/>
      <c r="N150" s="486"/>
      <c r="O150" s="486"/>
      <c r="P150" s="486"/>
      <c r="Q150" s="486"/>
      <c r="R150" s="486"/>
      <c r="S150" s="486"/>
      <c r="T150" s="486"/>
      <c r="U150" s="461" t="s">
        <v>372</v>
      </c>
      <c r="V150" s="461"/>
      <c r="W150" s="461"/>
      <c r="X150" s="462"/>
    </row>
    <row r="151" spans="2:24" ht="13.5" customHeight="1" x14ac:dyDescent="0.15">
      <c r="B151" s="520"/>
      <c r="C151" s="482"/>
      <c r="D151" s="483"/>
      <c r="E151" s="483"/>
      <c r="F151" s="483"/>
      <c r="G151" s="483"/>
      <c r="H151" s="484"/>
      <c r="I151" s="487"/>
      <c r="J151" s="488"/>
      <c r="K151" s="488"/>
      <c r="L151" s="488"/>
      <c r="M151" s="488"/>
      <c r="N151" s="488"/>
      <c r="O151" s="488"/>
      <c r="P151" s="488"/>
      <c r="Q151" s="488"/>
      <c r="R151" s="488"/>
      <c r="S151" s="488"/>
      <c r="T151" s="488"/>
      <c r="U151" s="463"/>
      <c r="V151" s="463"/>
      <c r="W151" s="463"/>
      <c r="X151" s="464"/>
    </row>
    <row r="152" spans="2:24" ht="13.5" customHeight="1" x14ac:dyDescent="0.15">
      <c r="B152" s="519" t="s">
        <v>283</v>
      </c>
      <c r="C152" s="479" t="s">
        <v>176</v>
      </c>
      <c r="D152" s="480"/>
      <c r="E152" s="480"/>
      <c r="F152" s="480"/>
      <c r="G152" s="480"/>
      <c r="H152" s="481"/>
      <c r="I152" s="485" t="s">
        <v>284</v>
      </c>
      <c r="J152" s="486"/>
      <c r="K152" s="486"/>
      <c r="L152" s="486"/>
      <c r="M152" s="486"/>
      <c r="N152" s="486"/>
      <c r="O152" s="486"/>
      <c r="P152" s="486"/>
      <c r="Q152" s="486"/>
      <c r="R152" s="486"/>
      <c r="S152" s="486"/>
      <c r="T152" s="486"/>
      <c r="U152" s="461" t="s">
        <v>270</v>
      </c>
      <c r="V152" s="461"/>
      <c r="W152" s="461"/>
      <c r="X152" s="462"/>
    </row>
    <row r="153" spans="2:24" ht="13.5" customHeight="1" x14ac:dyDescent="0.15">
      <c r="B153" s="520"/>
      <c r="C153" s="482"/>
      <c r="D153" s="483"/>
      <c r="E153" s="483"/>
      <c r="F153" s="483"/>
      <c r="G153" s="483"/>
      <c r="H153" s="484"/>
      <c r="I153" s="487"/>
      <c r="J153" s="488"/>
      <c r="K153" s="488"/>
      <c r="L153" s="488"/>
      <c r="M153" s="488"/>
      <c r="N153" s="488"/>
      <c r="O153" s="488"/>
      <c r="P153" s="488"/>
      <c r="Q153" s="488"/>
      <c r="R153" s="488"/>
      <c r="S153" s="488"/>
      <c r="T153" s="488"/>
      <c r="U153" s="463"/>
      <c r="V153" s="463"/>
      <c r="W153" s="463"/>
      <c r="X153" s="464"/>
    </row>
    <row r="154" spans="2:24" ht="13.5" customHeight="1" x14ac:dyDescent="0.15">
      <c r="B154" s="519" t="s">
        <v>253</v>
      </c>
      <c r="C154" s="479" t="s">
        <v>178</v>
      </c>
      <c r="D154" s="480"/>
      <c r="E154" s="480"/>
      <c r="F154" s="480"/>
      <c r="G154" s="480"/>
      <c r="H154" s="481"/>
      <c r="I154" s="485" t="s">
        <v>337</v>
      </c>
      <c r="J154" s="486"/>
      <c r="K154" s="486"/>
      <c r="L154" s="486"/>
      <c r="M154" s="486"/>
      <c r="N154" s="486"/>
      <c r="O154" s="486"/>
      <c r="P154" s="486"/>
      <c r="Q154" s="486"/>
      <c r="R154" s="486"/>
      <c r="S154" s="486"/>
      <c r="T154" s="486"/>
      <c r="U154" s="461" t="s">
        <v>338</v>
      </c>
      <c r="V154" s="461"/>
      <c r="W154" s="461"/>
      <c r="X154" s="462"/>
    </row>
    <row r="155" spans="2:24" ht="13.5" customHeight="1" x14ac:dyDescent="0.15">
      <c r="B155" s="520"/>
      <c r="C155" s="482"/>
      <c r="D155" s="483"/>
      <c r="E155" s="483"/>
      <c r="F155" s="483"/>
      <c r="G155" s="483"/>
      <c r="H155" s="484"/>
      <c r="I155" s="487"/>
      <c r="J155" s="488"/>
      <c r="K155" s="488"/>
      <c r="L155" s="488"/>
      <c r="M155" s="488"/>
      <c r="N155" s="488"/>
      <c r="O155" s="488"/>
      <c r="P155" s="488"/>
      <c r="Q155" s="488"/>
      <c r="R155" s="488"/>
      <c r="S155" s="488"/>
      <c r="T155" s="488"/>
      <c r="U155" s="463"/>
      <c r="V155" s="463"/>
      <c r="W155" s="463"/>
      <c r="X155" s="464"/>
    </row>
    <row r="156" spans="2:24" ht="13.5" customHeight="1" x14ac:dyDescent="0.15">
      <c r="B156" s="15"/>
    </row>
    <row r="157" spans="2:24" ht="13.5" customHeight="1" x14ac:dyDescent="0.15">
      <c r="B157" s="15"/>
    </row>
    <row r="158" spans="2:24" ht="13.5" customHeight="1" x14ac:dyDescent="0.15">
      <c r="B158" s="612"/>
      <c r="C158" s="493" t="s">
        <v>254</v>
      </c>
      <c r="D158" s="494"/>
      <c r="E158" s="494"/>
      <c r="F158" s="494"/>
      <c r="G158" s="494"/>
      <c r="H158" s="494"/>
      <c r="I158" s="494"/>
      <c r="J158" s="494"/>
      <c r="K158" s="495"/>
      <c r="L158" s="493" t="s">
        <v>255</v>
      </c>
      <c r="M158" s="494"/>
      <c r="N158" s="494"/>
      <c r="O158" s="494"/>
      <c r="P158" s="494"/>
      <c r="Q158" s="494"/>
      <c r="R158" s="494"/>
      <c r="S158" s="494"/>
      <c r="T158" s="494"/>
      <c r="U158" s="465" t="s">
        <v>256</v>
      </c>
      <c r="V158" s="465"/>
      <c r="W158" s="465"/>
      <c r="X158" s="466"/>
    </row>
    <row r="159" spans="2:24" ht="13.5" customHeight="1" x14ac:dyDescent="0.15">
      <c r="B159" s="613"/>
      <c r="C159" s="496"/>
      <c r="D159" s="497"/>
      <c r="E159" s="497"/>
      <c r="F159" s="497"/>
      <c r="G159" s="497"/>
      <c r="H159" s="497"/>
      <c r="I159" s="497"/>
      <c r="J159" s="497"/>
      <c r="K159" s="498"/>
      <c r="L159" s="496"/>
      <c r="M159" s="497"/>
      <c r="N159" s="497"/>
      <c r="O159" s="497"/>
      <c r="P159" s="497"/>
      <c r="Q159" s="497"/>
      <c r="R159" s="497"/>
      <c r="S159" s="497"/>
      <c r="T159" s="497"/>
      <c r="U159" s="467"/>
      <c r="V159" s="467"/>
      <c r="W159" s="467"/>
      <c r="X159" s="468"/>
    </row>
    <row r="160" spans="2:24" ht="17.25" x14ac:dyDescent="0.15">
      <c r="B160" s="589" t="s">
        <v>285</v>
      </c>
      <c r="C160" s="591" t="s">
        <v>286</v>
      </c>
      <c r="D160" s="592"/>
      <c r="E160" s="592"/>
      <c r="F160" s="592"/>
      <c r="G160" s="592"/>
      <c r="H160" s="592"/>
      <c r="I160" s="592"/>
      <c r="J160" s="592"/>
      <c r="K160" s="593"/>
      <c r="L160" s="238" t="s">
        <v>296</v>
      </c>
      <c r="M160" s="73"/>
      <c r="N160" s="73"/>
      <c r="O160" s="73"/>
      <c r="P160" s="73"/>
      <c r="Q160" s="73"/>
      <c r="R160" s="73"/>
      <c r="S160" s="73"/>
      <c r="T160" s="73"/>
      <c r="U160" s="73"/>
      <c r="V160" s="239" t="s">
        <v>287</v>
      </c>
      <c r="W160" s="73"/>
      <c r="X160" s="74"/>
    </row>
    <row r="161" spans="2:24" ht="13.5" customHeight="1" x14ac:dyDescent="0.15">
      <c r="B161" s="590"/>
      <c r="C161" s="594"/>
      <c r="D161" s="595"/>
      <c r="E161" s="595"/>
      <c r="F161" s="595"/>
      <c r="G161" s="595"/>
      <c r="H161" s="595"/>
      <c r="I161" s="595"/>
      <c r="J161" s="595"/>
      <c r="K161" s="596"/>
      <c r="L161" s="240" t="s">
        <v>297</v>
      </c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7"/>
    </row>
    <row r="162" spans="2:24" ht="17.25" x14ac:dyDescent="0.15">
      <c r="B162" s="589" t="s">
        <v>333</v>
      </c>
      <c r="C162" s="591" t="s">
        <v>334</v>
      </c>
      <c r="D162" s="592"/>
      <c r="E162" s="592"/>
      <c r="F162" s="592"/>
      <c r="G162" s="592"/>
      <c r="H162" s="592"/>
      <c r="I162" s="592"/>
      <c r="J162" s="592"/>
      <c r="K162" s="593"/>
      <c r="L162" s="238" t="s">
        <v>335</v>
      </c>
      <c r="M162" s="73"/>
      <c r="N162" s="73"/>
      <c r="O162" s="73"/>
      <c r="P162" s="73"/>
      <c r="Q162" s="73"/>
      <c r="R162" s="73"/>
      <c r="S162" s="73"/>
      <c r="T162" s="73"/>
      <c r="U162" s="73"/>
      <c r="V162" s="239" t="s">
        <v>332</v>
      </c>
      <c r="W162" s="73"/>
      <c r="X162" s="74"/>
    </row>
    <row r="163" spans="2:24" ht="13.5" customHeight="1" x14ac:dyDescent="0.15">
      <c r="B163" s="590"/>
      <c r="C163" s="594"/>
      <c r="D163" s="595"/>
      <c r="E163" s="595"/>
      <c r="F163" s="595"/>
      <c r="G163" s="595"/>
      <c r="H163" s="595"/>
      <c r="I163" s="595"/>
      <c r="J163" s="595"/>
      <c r="K163" s="596"/>
      <c r="L163" s="240"/>
      <c r="M163" s="76" t="s">
        <v>336</v>
      </c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7"/>
    </row>
    <row r="164" spans="2:24" ht="17.25" customHeight="1" x14ac:dyDescent="0.15">
      <c r="B164" s="589" t="s">
        <v>327</v>
      </c>
      <c r="C164" s="602" t="s">
        <v>288</v>
      </c>
      <c r="D164" s="603"/>
      <c r="E164" s="603"/>
      <c r="F164" s="603"/>
      <c r="G164" s="603"/>
      <c r="H164" s="603"/>
      <c r="I164" s="603"/>
      <c r="J164" s="603"/>
      <c r="K164" s="603"/>
      <c r="L164" s="237" t="s">
        <v>298</v>
      </c>
      <c r="M164" s="73"/>
      <c r="N164" s="73"/>
      <c r="O164" s="73"/>
      <c r="P164" s="73"/>
      <c r="Q164" s="73"/>
      <c r="R164" s="73"/>
      <c r="S164" s="73"/>
      <c r="T164" s="73"/>
      <c r="U164" s="73"/>
      <c r="V164" s="241" t="s">
        <v>289</v>
      </c>
      <c r="W164" s="73"/>
      <c r="X164" s="74"/>
    </row>
    <row r="165" spans="2:24" ht="13.5" customHeight="1" x14ac:dyDescent="0.15">
      <c r="B165" s="590"/>
      <c r="C165" s="604"/>
      <c r="D165" s="605"/>
      <c r="E165" s="605"/>
      <c r="F165" s="605"/>
      <c r="G165" s="605"/>
      <c r="H165" s="605"/>
      <c r="I165" s="605"/>
      <c r="J165" s="605"/>
      <c r="K165" s="605"/>
      <c r="L165" s="240" t="s">
        <v>299</v>
      </c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7"/>
    </row>
    <row r="166" spans="2:24" ht="17.25" customHeight="1" x14ac:dyDescent="0.15">
      <c r="B166" s="589" t="s">
        <v>290</v>
      </c>
      <c r="C166" s="606" t="s">
        <v>313</v>
      </c>
      <c r="D166" s="607"/>
      <c r="E166" s="607"/>
      <c r="F166" s="607"/>
      <c r="G166" s="607"/>
      <c r="H166" s="607"/>
      <c r="I166" s="607"/>
      <c r="J166" s="607"/>
      <c r="K166" s="608"/>
      <c r="L166" s="237" t="s">
        <v>300</v>
      </c>
      <c r="M166" s="73"/>
      <c r="N166" s="73"/>
      <c r="O166" s="73"/>
      <c r="P166" s="73"/>
      <c r="Q166" s="73"/>
      <c r="R166" s="73"/>
      <c r="S166" s="73"/>
      <c r="T166" s="385" t="s">
        <v>373</v>
      </c>
      <c r="V166" s="241"/>
      <c r="W166" s="73"/>
      <c r="X166" s="74"/>
    </row>
    <row r="167" spans="2:24" ht="13.5" customHeight="1" x14ac:dyDescent="0.15">
      <c r="B167" s="590"/>
      <c r="C167" s="609"/>
      <c r="D167" s="610"/>
      <c r="E167" s="610"/>
      <c r="F167" s="610"/>
      <c r="G167" s="610"/>
      <c r="H167" s="610"/>
      <c r="I167" s="610"/>
      <c r="J167" s="610"/>
      <c r="K167" s="611"/>
      <c r="L167" s="240" t="s">
        <v>312</v>
      </c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7"/>
    </row>
    <row r="168" spans="2:24" ht="17.25" customHeight="1" x14ac:dyDescent="0.2">
      <c r="B168" s="598" t="s">
        <v>291</v>
      </c>
      <c r="C168" s="597" t="s">
        <v>314</v>
      </c>
      <c r="D168" s="592"/>
      <c r="E168" s="592"/>
      <c r="F168" s="592"/>
      <c r="G168" s="592"/>
      <c r="H168" s="592"/>
      <c r="I168" s="592"/>
      <c r="J168" s="592"/>
      <c r="K168" s="593"/>
      <c r="L168" s="237" t="s">
        <v>301</v>
      </c>
      <c r="M168" s="73"/>
      <c r="N168" s="73"/>
      <c r="O168" s="73"/>
      <c r="P168" s="73"/>
      <c r="Q168" s="73"/>
      <c r="R168" s="73"/>
      <c r="S168" s="73"/>
      <c r="T168" s="73"/>
      <c r="U168" s="73"/>
      <c r="V168" s="242" t="s">
        <v>292</v>
      </c>
      <c r="W168" s="73"/>
      <c r="X168" s="74"/>
    </row>
    <row r="169" spans="2:24" ht="13.5" customHeight="1" x14ac:dyDescent="0.15">
      <c r="B169" s="589"/>
      <c r="C169" s="594"/>
      <c r="D169" s="595"/>
      <c r="E169" s="595"/>
      <c r="F169" s="595"/>
      <c r="G169" s="595"/>
      <c r="H169" s="595"/>
      <c r="I169" s="595"/>
      <c r="J169" s="595"/>
      <c r="K169" s="596"/>
      <c r="L169" s="599" t="s">
        <v>302</v>
      </c>
      <c r="M169" s="600"/>
      <c r="N169" s="600"/>
      <c r="O169" s="600"/>
      <c r="P169" s="600"/>
      <c r="Q169" s="600"/>
      <c r="R169" s="600"/>
      <c r="S169" s="600"/>
      <c r="T169" s="600"/>
      <c r="U169" s="600"/>
      <c r="V169" s="600"/>
      <c r="W169" s="600"/>
      <c r="X169" s="601"/>
    </row>
    <row r="170" spans="2:24" ht="17.25" customHeight="1" x14ac:dyDescent="0.15">
      <c r="B170" s="589"/>
      <c r="C170" s="597" t="s">
        <v>315</v>
      </c>
      <c r="D170" s="592"/>
      <c r="E170" s="592"/>
      <c r="F170" s="592"/>
      <c r="G170" s="592"/>
      <c r="H170" s="592"/>
      <c r="I170" s="592"/>
      <c r="J170" s="592"/>
      <c r="K170" s="593"/>
      <c r="L170" s="237" t="s">
        <v>303</v>
      </c>
      <c r="M170" s="73"/>
      <c r="N170" s="73"/>
      <c r="O170" s="73"/>
      <c r="P170" s="73"/>
      <c r="Q170" s="73"/>
      <c r="R170" s="73"/>
      <c r="S170" s="73"/>
      <c r="T170" s="73"/>
      <c r="U170" s="73"/>
      <c r="V170" s="241" t="s">
        <v>374</v>
      </c>
      <c r="W170" s="73"/>
      <c r="X170" s="74"/>
    </row>
    <row r="171" spans="2:24" ht="13.5" customHeight="1" x14ac:dyDescent="0.15">
      <c r="B171" s="589"/>
      <c r="C171" s="594"/>
      <c r="D171" s="595"/>
      <c r="E171" s="595"/>
      <c r="F171" s="595"/>
      <c r="G171" s="595"/>
      <c r="H171" s="595"/>
      <c r="I171" s="595"/>
      <c r="J171" s="595"/>
      <c r="K171" s="596"/>
      <c r="L171" s="240" t="s">
        <v>306</v>
      </c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7"/>
    </row>
    <row r="172" spans="2:24" ht="17.25" customHeight="1" x14ac:dyDescent="0.15">
      <c r="B172" s="589"/>
      <c r="C172" s="597" t="s">
        <v>316</v>
      </c>
      <c r="D172" s="592"/>
      <c r="E172" s="592"/>
      <c r="F172" s="592"/>
      <c r="G172" s="592"/>
      <c r="H172" s="592"/>
      <c r="I172" s="592"/>
      <c r="J172" s="592"/>
      <c r="K172" s="593"/>
      <c r="L172" s="237" t="s">
        <v>304</v>
      </c>
      <c r="M172" s="73"/>
      <c r="N172" s="73"/>
      <c r="O172" s="73"/>
      <c r="P172" s="73"/>
      <c r="Q172" s="73"/>
      <c r="R172" s="73"/>
      <c r="S172" s="73"/>
      <c r="T172" s="73"/>
      <c r="U172" s="73"/>
      <c r="V172" s="241" t="s">
        <v>375</v>
      </c>
      <c r="W172" s="73"/>
      <c r="X172" s="74"/>
    </row>
    <row r="173" spans="2:24" ht="13.5" customHeight="1" x14ac:dyDescent="0.15">
      <c r="B173" s="589"/>
      <c r="C173" s="594"/>
      <c r="D173" s="595"/>
      <c r="E173" s="595"/>
      <c r="F173" s="595"/>
      <c r="G173" s="595"/>
      <c r="H173" s="595"/>
      <c r="I173" s="595"/>
      <c r="J173" s="595"/>
      <c r="K173" s="596"/>
      <c r="L173" s="240" t="s">
        <v>305</v>
      </c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7"/>
    </row>
    <row r="174" spans="2:24" ht="17.25" customHeight="1" x14ac:dyDescent="0.15">
      <c r="B174" s="589"/>
      <c r="C174" s="597" t="s">
        <v>317</v>
      </c>
      <c r="D174" s="592"/>
      <c r="E174" s="592"/>
      <c r="F174" s="592"/>
      <c r="G174" s="592"/>
      <c r="H174" s="592"/>
      <c r="I174" s="592"/>
      <c r="J174" s="592"/>
      <c r="K174" s="593"/>
      <c r="L174" s="237" t="s">
        <v>307</v>
      </c>
      <c r="M174" s="73"/>
      <c r="N174" s="73"/>
      <c r="O174" s="73"/>
      <c r="P174" s="73"/>
      <c r="Q174" s="73"/>
      <c r="R174" s="73"/>
      <c r="S174" s="73"/>
      <c r="T174" s="73"/>
      <c r="U174" s="73"/>
      <c r="V174" s="243" t="s">
        <v>376</v>
      </c>
      <c r="W174" s="73"/>
      <c r="X174" s="74"/>
    </row>
    <row r="175" spans="2:24" ht="13.5" customHeight="1" x14ac:dyDescent="0.15">
      <c r="B175" s="589"/>
      <c r="C175" s="594"/>
      <c r="D175" s="595"/>
      <c r="E175" s="595"/>
      <c r="F175" s="595"/>
      <c r="G175" s="595"/>
      <c r="H175" s="595"/>
      <c r="I175" s="595"/>
      <c r="J175" s="595"/>
      <c r="K175" s="596"/>
      <c r="L175" s="240" t="s">
        <v>308</v>
      </c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7"/>
    </row>
    <row r="176" spans="2:24" ht="17.25" x14ac:dyDescent="0.15">
      <c r="B176" s="589"/>
      <c r="C176" s="597" t="s">
        <v>318</v>
      </c>
      <c r="D176" s="592"/>
      <c r="E176" s="592"/>
      <c r="F176" s="592"/>
      <c r="G176" s="592"/>
      <c r="H176" s="592"/>
      <c r="I176" s="592"/>
      <c r="J176" s="592"/>
      <c r="K176" s="593"/>
      <c r="L176" s="237" t="s">
        <v>309</v>
      </c>
      <c r="M176" s="73"/>
      <c r="N176" s="73"/>
      <c r="O176" s="73"/>
      <c r="P176" s="73"/>
      <c r="Q176" s="73"/>
      <c r="R176" s="73"/>
      <c r="S176" s="73"/>
      <c r="T176" s="243"/>
      <c r="U176" s="73"/>
      <c r="V176" s="243" t="s">
        <v>377</v>
      </c>
      <c r="W176" s="73"/>
      <c r="X176" s="74"/>
    </row>
    <row r="177" spans="2:24" ht="13.5" customHeight="1" x14ac:dyDescent="0.15">
      <c r="B177" s="590"/>
      <c r="C177" s="594"/>
      <c r="D177" s="595"/>
      <c r="E177" s="595"/>
      <c r="F177" s="595"/>
      <c r="G177" s="595"/>
      <c r="H177" s="595"/>
      <c r="I177" s="595"/>
      <c r="J177" s="595"/>
      <c r="K177" s="596"/>
      <c r="L177" s="240" t="s">
        <v>310</v>
      </c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7"/>
    </row>
    <row r="178" spans="2:24" ht="17.25" x14ac:dyDescent="0.15">
      <c r="B178" s="589" t="s">
        <v>191</v>
      </c>
      <c r="C178" s="591" t="s">
        <v>293</v>
      </c>
      <c r="D178" s="592"/>
      <c r="E178" s="592"/>
      <c r="F178" s="592"/>
      <c r="G178" s="592"/>
      <c r="H178" s="592"/>
      <c r="I178" s="592"/>
      <c r="J178" s="592"/>
      <c r="K178" s="593"/>
      <c r="L178" s="238" t="s">
        <v>294</v>
      </c>
      <c r="M178" s="73"/>
      <c r="N178" s="73"/>
      <c r="O178" s="73"/>
      <c r="P178" s="73"/>
      <c r="Q178" s="73"/>
      <c r="R178" s="73"/>
      <c r="S178" s="73"/>
      <c r="T178" s="73"/>
      <c r="U178" s="73"/>
      <c r="V178" s="243" t="s">
        <v>378</v>
      </c>
      <c r="W178" s="73"/>
      <c r="X178" s="74"/>
    </row>
    <row r="179" spans="2:24" ht="13.5" customHeight="1" x14ac:dyDescent="0.15">
      <c r="B179" s="590"/>
      <c r="C179" s="594"/>
      <c r="D179" s="595"/>
      <c r="E179" s="595"/>
      <c r="F179" s="595"/>
      <c r="G179" s="595"/>
      <c r="H179" s="595"/>
      <c r="I179" s="595"/>
      <c r="J179" s="595"/>
      <c r="K179" s="596"/>
      <c r="L179" s="240" t="s">
        <v>311</v>
      </c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7"/>
    </row>
    <row r="180" spans="2:24" ht="17.25" customHeight="1" x14ac:dyDescent="0.15"/>
    <row r="181" spans="2:24" ht="17.25" customHeight="1" x14ac:dyDescent="0.15"/>
    <row r="182" spans="2:24" ht="17.25" customHeight="1" x14ac:dyDescent="0.15"/>
    <row r="183" spans="2:24" ht="14.25" thickBot="1" x14ac:dyDescent="0.2"/>
    <row r="184" spans="2:24" ht="25.5" customHeight="1" thickBot="1" x14ac:dyDescent="0.2">
      <c r="B184" s="516" t="s">
        <v>347</v>
      </c>
      <c r="C184" s="516"/>
      <c r="D184" s="516"/>
      <c r="E184" s="516" t="s">
        <v>100</v>
      </c>
      <c r="F184" s="516"/>
      <c r="G184" s="516"/>
      <c r="H184" s="516"/>
      <c r="I184" s="516"/>
      <c r="J184" s="516" t="s">
        <v>101</v>
      </c>
      <c r="K184" s="516"/>
      <c r="L184" s="516"/>
    </row>
    <row r="185" spans="2:24" ht="18" customHeight="1" thickBot="1" x14ac:dyDescent="0.2">
      <c r="B185" s="516" t="s">
        <v>555</v>
      </c>
      <c r="C185" s="516"/>
      <c r="D185" s="516"/>
      <c r="E185" s="469" t="s">
        <v>104</v>
      </c>
      <c r="F185" s="470"/>
      <c r="G185" s="470"/>
      <c r="H185" s="470"/>
      <c r="I185" s="471"/>
      <c r="J185" s="472" t="s">
        <v>556</v>
      </c>
      <c r="K185" s="473"/>
      <c r="L185" s="474"/>
    </row>
    <row r="186" spans="2:24" ht="18" customHeight="1" thickBot="1" x14ac:dyDescent="0.2">
      <c r="B186" s="521" t="s">
        <v>557</v>
      </c>
      <c r="C186" s="522"/>
      <c r="D186" s="523"/>
      <c r="E186" s="469" t="s">
        <v>102</v>
      </c>
      <c r="F186" s="470"/>
      <c r="G186" s="470"/>
      <c r="H186" s="470"/>
      <c r="I186" s="471"/>
      <c r="J186" s="472" t="s">
        <v>362</v>
      </c>
      <c r="K186" s="473"/>
      <c r="L186" s="474"/>
    </row>
    <row r="187" spans="2:24" ht="18" customHeight="1" thickBot="1" x14ac:dyDescent="0.2">
      <c r="B187" s="524"/>
      <c r="C187" s="525"/>
      <c r="D187" s="526"/>
      <c r="E187" s="469" t="s">
        <v>105</v>
      </c>
      <c r="F187" s="470"/>
      <c r="G187" s="470"/>
      <c r="H187" s="470"/>
      <c r="I187" s="471"/>
      <c r="J187" s="472" t="s">
        <v>363</v>
      </c>
      <c r="K187" s="473"/>
      <c r="L187" s="474"/>
    </row>
    <row r="188" spans="2:24" ht="18" customHeight="1" thickBot="1" x14ac:dyDescent="0.2">
      <c r="B188" s="516" t="s">
        <v>558</v>
      </c>
      <c r="C188" s="516"/>
      <c r="D188" s="516"/>
      <c r="E188" s="469" t="s">
        <v>103</v>
      </c>
      <c r="F188" s="470"/>
      <c r="G188" s="470"/>
      <c r="H188" s="470"/>
      <c r="I188" s="471"/>
      <c r="J188" s="472" t="s">
        <v>559</v>
      </c>
      <c r="K188" s="473"/>
      <c r="L188" s="474"/>
    </row>
    <row r="189" spans="2:24" ht="18" customHeight="1" thickBot="1" x14ac:dyDescent="0.2">
      <c r="B189" s="516" t="s">
        <v>661</v>
      </c>
      <c r="C189" s="516"/>
      <c r="D189" s="516"/>
      <c r="E189" s="469" t="s">
        <v>104</v>
      </c>
      <c r="F189" s="470"/>
      <c r="G189" s="470"/>
      <c r="H189" s="470"/>
      <c r="I189" s="471"/>
      <c r="J189" s="472" t="s">
        <v>556</v>
      </c>
      <c r="K189" s="473"/>
      <c r="L189" s="474"/>
    </row>
    <row r="190" spans="2:24" ht="18" customHeight="1" thickBot="1" x14ac:dyDescent="0.2">
      <c r="B190" s="472" t="s">
        <v>560</v>
      </c>
      <c r="C190" s="473"/>
      <c r="D190" s="474"/>
      <c r="E190" s="469" t="s">
        <v>102</v>
      </c>
      <c r="F190" s="470"/>
      <c r="G190" s="470"/>
      <c r="H190" s="470"/>
      <c r="I190" s="471"/>
      <c r="J190" s="472" t="s">
        <v>362</v>
      </c>
      <c r="K190" s="473"/>
      <c r="L190" s="474"/>
    </row>
    <row r="191" spans="2:24" ht="17.25" customHeight="1" x14ac:dyDescent="0.15"/>
    <row r="192" spans="2:24" ht="17.25" customHeight="1" x14ac:dyDescent="0.15"/>
    <row r="193" spans="36:36" ht="13.5" customHeight="1" x14ac:dyDescent="0.15"/>
    <row r="194" spans="36:36" ht="17.25" customHeight="1" x14ac:dyDescent="0.15"/>
    <row r="195" spans="36:36" ht="13.5" customHeight="1" x14ac:dyDescent="0.15"/>
    <row r="196" spans="36:36" ht="17.25" customHeight="1" x14ac:dyDescent="0.15"/>
    <row r="197" spans="36:36" ht="13.5" customHeight="1" x14ac:dyDescent="0.15"/>
    <row r="198" spans="36:36" ht="17.25" customHeight="1" x14ac:dyDescent="0.15"/>
    <row r="199" spans="36:36" ht="13.5" customHeight="1" x14ac:dyDescent="0.15"/>
    <row r="200" spans="36:36" ht="17.25" customHeight="1" x14ac:dyDescent="0.15"/>
    <row r="201" spans="36:36" ht="13.5" customHeight="1" x14ac:dyDescent="0.15"/>
    <row r="202" spans="36:36" ht="17.25" customHeight="1" x14ac:dyDescent="0.15">
      <c r="AJ202" s="92"/>
    </row>
    <row r="203" spans="36:36" ht="13.5" customHeight="1" x14ac:dyDescent="0.15"/>
    <row r="204" spans="36:36" ht="17.25" customHeight="1" x14ac:dyDescent="0.15"/>
    <row r="205" spans="36:36" ht="13.5" customHeight="1" x14ac:dyDescent="0.15"/>
    <row r="206" spans="36:36" ht="17.25" customHeight="1" x14ac:dyDescent="0.15"/>
    <row r="207" spans="36:36" ht="13.5" customHeight="1" x14ac:dyDescent="0.15"/>
    <row r="209" ht="13.5" customHeight="1" x14ac:dyDescent="0.15"/>
    <row r="211" ht="13.5" customHeight="1" x14ac:dyDescent="0.15"/>
  </sheetData>
  <mergeCells count="145">
    <mergeCell ref="U154:X155"/>
    <mergeCell ref="B178:B179"/>
    <mergeCell ref="C178:K179"/>
    <mergeCell ref="C172:K173"/>
    <mergeCell ref="C174:K175"/>
    <mergeCell ref="C176:K177"/>
    <mergeCell ref="C168:K169"/>
    <mergeCell ref="C170:K171"/>
    <mergeCell ref="L158:T159"/>
    <mergeCell ref="B162:B163"/>
    <mergeCell ref="C162:K163"/>
    <mergeCell ref="B168:B177"/>
    <mergeCell ref="L169:X169"/>
    <mergeCell ref="B160:B161"/>
    <mergeCell ref="C160:K161"/>
    <mergeCell ref="B164:B165"/>
    <mergeCell ref="C164:K165"/>
    <mergeCell ref="B166:B167"/>
    <mergeCell ref="C166:K167"/>
    <mergeCell ref="B158:B159"/>
    <mergeCell ref="I154:T155"/>
    <mergeCell ref="CU108:CY110"/>
    <mergeCell ref="CP90:CP92"/>
    <mergeCell ref="CP93:CP95"/>
    <mergeCell ref="CP96:CP98"/>
    <mergeCell ref="CP99:CP101"/>
    <mergeCell ref="CL108:CL111"/>
    <mergeCell ref="CM108:CM111"/>
    <mergeCell ref="CO108:CO113"/>
    <mergeCell ref="CP108:CP110"/>
    <mergeCell ref="CP111:CP113"/>
    <mergeCell ref="CL112:CM113"/>
    <mergeCell ref="CL95:CM95"/>
    <mergeCell ref="CL93:CM93"/>
    <mergeCell ref="CL90:CL91"/>
    <mergeCell ref="CM90:CM91"/>
    <mergeCell ref="CL101:CM101"/>
    <mergeCell ref="CL96:CL100"/>
    <mergeCell ref="CM96:CM100"/>
    <mergeCell ref="CL92:CM92"/>
    <mergeCell ref="DD30:DD32"/>
    <mergeCell ref="DC32:DC33"/>
    <mergeCell ref="DD33:DD34"/>
    <mergeCell ref="CR104:CS105"/>
    <mergeCell ref="CT104:CT105"/>
    <mergeCell ref="CK102:CK103"/>
    <mergeCell ref="CO102:CO107"/>
    <mergeCell ref="CP102:CP104"/>
    <mergeCell ref="CP105:CP107"/>
    <mergeCell ref="CL102:CL105"/>
    <mergeCell ref="CM102:CM105"/>
    <mergeCell ref="CL106:CM107"/>
    <mergeCell ref="CK85:CK86"/>
    <mergeCell ref="CO85:CO89"/>
    <mergeCell ref="CN88:CN89"/>
    <mergeCell ref="CL84:CM84"/>
    <mergeCell ref="CL89:CM89"/>
    <mergeCell ref="CL85:CL88"/>
    <mergeCell ref="CM85:CM88"/>
    <mergeCell ref="CK90:CK91"/>
    <mergeCell ref="CO90:CO95"/>
    <mergeCell ref="CK96:CK97"/>
    <mergeCell ref="CO96:CO101"/>
    <mergeCell ref="CL94:CM94"/>
    <mergeCell ref="B122:B123"/>
    <mergeCell ref="C122:H123"/>
    <mergeCell ref="B124:B125"/>
    <mergeCell ref="C124:H125"/>
    <mergeCell ref="B184:D184"/>
    <mergeCell ref="E184:I184"/>
    <mergeCell ref="J184:L184"/>
    <mergeCell ref="B185:D185"/>
    <mergeCell ref="E186:I186"/>
    <mergeCell ref="J186:L186"/>
    <mergeCell ref="B138:B139"/>
    <mergeCell ref="C138:H139"/>
    <mergeCell ref="B128:B129"/>
    <mergeCell ref="B144:B145"/>
    <mergeCell ref="C144:H145"/>
    <mergeCell ref="B146:B147"/>
    <mergeCell ref="C146:H147"/>
    <mergeCell ref="B154:B155"/>
    <mergeCell ref="C154:H155"/>
    <mergeCell ref="C128:H129"/>
    <mergeCell ref="B130:B131"/>
    <mergeCell ref="C130:H131"/>
    <mergeCell ref="B132:B133"/>
    <mergeCell ref="B126:B127"/>
    <mergeCell ref="C126:H127"/>
    <mergeCell ref="J190:L190"/>
    <mergeCell ref="B188:D188"/>
    <mergeCell ref="E188:I188"/>
    <mergeCell ref="J188:L188"/>
    <mergeCell ref="B189:D189"/>
    <mergeCell ref="E189:I189"/>
    <mergeCell ref="J189:L189"/>
    <mergeCell ref="E190:I190"/>
    <mergeCell ref="E187:I187"/>
    <mergeCell ref="J187:L187"/>
    <mergeCell ref="C132:H133"/>
    <mergeCell ref="B134:B135"/>
    <mergeCell ref="C134:H135"/>
    <mergeCell ref="B136:B137"/>
    <mergeCell ref="C136:H137"/>
    <mergeCell ref="B148:B149"/>
    <mergeCell ref="C148:H149"/>
    <mergeCell ref="B150:B151"/>
    <mergeCell ref="B152:B153"/>
    <mergeCell ref="B190:D190"/>
    <mergeCell ref="B186:D187"/>
    <mergeCell ref="AJ1:AL1"/>
    <mergeCell ref="U144:X145"/>
    <mergeCell ref="CL114:CL118"/>
    <mergeCell ref="CM114:CM118"/>
    <mergeCell ref="CO114:CO119"/>
    <mergeCell ref="CP114:CP119"/>
    <mergeCell ref="CL119:CM119"/>
    <mergeCell ref="AT1:AV1"/>
    <mergeCell ref="BD1:BF1"/>
    <mergeCell ref="BN1:BP1"/>
    <mergeCell ref="BX1:BZ1"/>
    <mergeCell ref="U146:X147"/>
    <mergeCell ref="U148:X149"/>
    <mergeCell ref="U152:X153"/>
    <mergeCell ref="U158:X159"/>
    <mergeCell ref="E185:I185"/>
    <mergeCell ref="J185:L185"/>
    <mergeCell ref="E39:F39"/>
    <mergeCell ref="E41:F41"/>
    <mergeCell ref="E43:F43"/>
    <mergeCell ref="F69:G69"/>
    <mergeCell ref="E65:F65"/>
    <mergeCell ref="E45:F45"/>
    <mergeCell ref="E67:F67"/>
    <mergeCell ref="E86:K86"/>
    <mergeCell ref="E87:K87"/>
    <mergeCell ref="C150:H151"/>
    <mergeCell ref="C152:H153"/>
    <mergeCell ref="I146:T147"/>
    <mergeCell ref="I148:T149"/>
    <mergeCell ref="I150:T151"/>
    <mergeCell ref="I152:T153"/>
    <mergeCell ref="I144:S145"/>
    <mergeCell ref="C158:K159"/>
    <mergeCell ref="U150:X151"/>
  </mergeCells>
  <phoneticPr fontId="1"/>
  <conditionalFormatting sqref="AP1:AP35 AZ1:AZ35 BJ1:BJ35 BT1:BT35 CD1:CD1048576 BT56:BT1048576 AP49:AP1048576 AP37:AP47 BJ37:BJ1048576 AZ37:AZ1048576 BT37:BT54">
    <cfRule type="cellIs" dxfId="65" priority="7" operator="equal">
      <formula>"予"</formula>
    </cfRule>
  </conditionalFormatting>
  <conditionalFormatting sqref="BT36">
    <cfRule type="cellIs" dxfId="64" priority="6" operator="equal">
      <formula>"予"</formula>
    </cfRule>
  </conditionalFormatting>
  <conditionalFormatting sqref="BJ36">
    <cfRule type="cellIs" dxfId="63" priority="5" operator="equal">
      <formula>"予"</formula>
    </cfRule>
  </conditionalFormatting>
  <conditionalFormatting sqref="AZ36">
    <cfRule type="cellIs" dxfId="62" priority="4" operator="equal">
      <formula>"予"</formula>
    </cfRule>
  </conditionalFormatting>
  <conditionalFormatting sqref="AP36">
    <cfRule type="cellIs" dxfId="61" priority="3" operator="equal">
      <formula>"予"</formula>
    </cfRule>
  </conditionalFormatting>
  <conditionalFormatting sqref="BT55">
    <cfRule type="cellIs" dxfId="60" priority="2" operator="equal">
      <formula>"予"</formula>
    </cfRule>
  </conditionalFormatting>
  <conditionalFormatting sqref="AP48">
    <cfRule type="cellIs" dxfId="59" priority="1" operator="equal">
      <formula>"予"</formula>
    </cfRule>
  </conditionalFormatting>
  <dataValidations count="2">
    <dataValidation type="list" allowBlank="1" showInputMessage="1" showErrorMessage="1" sqref="BT36 BJ36:BJ37 AZ51 CD36:CD37 AZ24:AZ25 BJ24 BT24 CD24 BJ51 CD50 AZ36 AP36 BT51:BT53">
      <formula1>",予"</formula1>
    </dataValidation>
    <dataValidation type="list" allowBlank="1" showInputMessage="1" showErrorMessage="1" sqref="BE24:BF25 AU24:AV25 BY36:BZ37 BY24:BZ24 AU51:AV51 BE51:BF51 BY12:BZ12 BY50:BZ50 BE63:BF63 BO75:BP75 BO12:BP13 BE12:BF13 BE36:BF37 BO36:BP38 BO24:BP24 AU36:AV36 AK36:AL36 BO64:BP64 BO51:BP53">
      <formula1>"〇"</formula1>
    </dataValidation>
  </dataValidations>
  <printOptions horizontalCentered="1"/>
  <pageMargins left="0.31496062992125984" right="0.31496062992125984" top="0.35433070866141736" bottom="0.31496062992125984" header="0.31496062992125984" footer="0.19685039370078741"/>
  <pageSetup paperSize="9" scale="43" orientation="landscape" r:id="rId1"/>
  <headerFooter>
    <oddFooter>&amp;C※3月31日時点の内容です。内容は変更になる場合がありますのでご了承ください。詳細は各実施団体にご確認ください。</oddFooter>
  </headerFooter>
  <colBreaks count="1" manualBreakCount="1">
    <brk id="53" max="1048575" man="1"/>
  </colBreaks>
  <ignoredErrors>
    <ignoredError sqref="CV107:CY107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73"/>
  <sheetViews>
    <sheetView zoomScaleNormal="100" workbookViewId="0">
      <pane xSplit="3" ySplit="2" topLeftCell="D15" activePane="bottomRight" state="frozen"/>
      <selection activeCell="B33" sqref="B33"/>
      <selection pane="topRight" activeCell="B33" sqref="B33"/>
      <selection pane="bottomLeft" activeCell="B33" sqref="B33"/>
      <selection pane="bottomRight" activeCell="H22" sqref="H22"/>
    </sheetView>
  </sheetViews>
  <sheetFormatPr defaultRowHeight="13.5" x14ac:dyDescent="0.15"/>
  <cols>
    <col min="1" max="3" width="3.625" style="49" customWidth="1"/>
    <col min="4" max="4" width="37.125" style="49" customWidth="1"/>
    <col min="5" max="6" width="6.625" style="109" customWidth="1"/>
    <col min="7" max="7" width="8.125" style="49" customWidth="1"/>
    <col min="8" max="8" width="14.5" style="49" customWidth="1"/>
    <col min="9" max="9" width="11.625" style="49" customWidth="1"/>
    <col min="10" max="10" width="6.375" style="49" customWidth="1"/>
    <col min="11" max="16384" width="9" style="49"/>
  </cols>
  <sheetData>
    <row r="1" spans="1:11" ht="30" customHeight="1" x14ac:dyDescent="0.15">
      <c r="A1" s="620" t="s">
        <v>412</v>
      </c>
      <c r="B1" s="620"/>
      <c r="C1" s="620"/>
      <c r="D1" s="620"/>
      <c r="E1" s="620"/>
      <c r="F1" s="620"/>
      <c r="G1" s="620"/>
      <c r="H1" s="252" t="s">
        <v>1</v>
      </c>
      <c r="I1" s="621" t="s">
        <v>369</v>
      </c>
      <c r="J1" s="621"/>
    </row>
    <row r="2" spans="1:11" ht="33" customHeight="1" x14ac:dyDescent="0.15">
      <c r="A2" s="424" t="s">
        <v>4</v>
      </c>
      <c r="B2" s="425" t="s">
        <v>5</v>
      </c>
      <c r="C2" s="426"/>
      <c r="D2" s="617" t="s">
        <v>329</v>
      </c>
      <c r="E2" s="618"/>
      <c r="F2" s="619"/>
      <c r="G2" s="427" t="s">
        <v>319</v>
      </c>
      <c r="H2" s="428" t="s">
        <v>320</v>
      </c>
      <c r="I2" s="424" t="s">
        <v>0</v>
      </c>
      <c r="J2" s="424" t="s">
        <v>2</v>
      </c>
    </row>
    <row r="3" spans="1:11" ht="16.5" customHeight="1" x14ac:dyDescent="0.15">
      <c r="A3" s="53">
        <v>1</v>
      </c>
      <c r="B3" s="53" t="s">
        <v>402</v>
      </c>
      <c r="C3" s="97"/>
      <c r="D3" s="50" t="s">
        <v>636</v>
      </c>
      <c r="E3" s="259"/>
      <c r="F3" s="259" t="s">
        <v>437</v>
      </c>
      <c r="G3" s="51"/>
      <c r="H3" s="51"/>
      <c r="I3" s="107" t="s">
        <v>649</v>
      </c>
      <c r="J3" s="54"/>
      <c r="K3" s="49" t="str">
        <f>ASC(I3)</f>
        <v>9:30-15:00</v>
      </c>
    </row>
    <row r="4" spans="1:11" ht="16.5" customHeight="1" x14ac:dyDescent="0.15">
      <c r="A4" s="98">
        <v>2</v>
      </c>
      <c r="B4" s="53" t="s">
        <v>413</v>
      </c>
      <c r="C4" s="97"/>
      <c r="D4" s="50" t="s">
        <v>636</v>
      </c>
      <c r="E4" s="259"/>
      <c r="F4" s="259" t="s">
        <v>437</v>
      </c>
      <c r="G4" s="50"/>
      <c r="H4" s="51"/>
      <c r="I4" s="106" t="s">
        <v>649</v>
      </c>
      <c r="J4" s="52"/>
      <c r="K4" s="49" t="str">
        <f t="shared" ref="K4:K33" si="0">ASC(I4)</f>
        <v>9:30-15:00</v>
      </c>
    </row>
    <row r="5" spans="1:11" ht="16.5" customHeight="1" x14ac:dyDescent="0.15">
      <c r="A5" s="53">
        <v>3</v>
      </c>
      <c r="B5" s="53" t="s">
        <v>7</v>
      </c>
      <c r="C5" s="97"/>
      <c r="D5" s="50" t="s">
        <v>636</v>
      </c>
      <c r="E5" s="259"/>
      <c r="F5" s="259" t="s">
        <v>437</v>
      </c>
      <c r="G5" s="50"/>
      <c r="H5" s="51"/>
      <c r="I5" s="106" t="s">
        <v>649</v>
      </c>
      <c r="J5" s="52"/>
      <c r="K5" s="49" t="str">
        <f t="shared" si="0"/>
        <v>9:30-15:00</v>
      </c>
    </row>
    <row r="6" spans="1:11" ht="16.5" customHeight="1" x14ac:dyDescent="0.15">
      <c r="A6" s="98">
        <v>4</v>
      </c>
      <c r="B6" s="53" t="s">
        <v>8</v>
      </c>
      <c r="C6" s="97"/>
      <c r="D6" s="50" t="s">
        <v>636</v>
      </c>
      <c r="E6" s="259"/>
      <c r="F6" s="259" t="s">
        <v>437</v>
      </c>
      <c r="G6" s="50"/>
      <c r="H6" s="51"/>
      <c r="I6" s="106" t="s">
        <v>649</v>
      </c>
      <c r="J6" s="52"/>
      <c r="K6" s="49" t="str">
        <f t="shared" si="0"/>
        <v>9:30-15:00</v>
      </c>
    </row>
    <row r="7" spans="1:11" ht="16.5" customHeight="1" x14ac:dyDescent="0.15">
      <c r="A7" s="53">
        <v>5</v>
      </c>
      <c r="B7" s="53" t="s">
        <v>9</v>
      </c>
      <c r="C7" s="97"/>
      <c r="D7" s="50" t="s">
        <v>636</v>
      </c>
      <c r="E7" s="259"/>
      <c r="F7" s="259" t="s">
        <v>437</v>
      </c>
      <c r="G7" s="50"/>
      <c r="H7" s="51"/>
      <c r="I7" s="106" t="s">
        <v>649</v>
      </c>
      <c r="J7" s="52"/>
      <c r="K7" s="49" t="str">
        <f t="shared" si="0"/>
        <v>9:30-15:00</v>
      </c>
    </row>
    <row r="8" spans="1:11" ht="16.5" customHeight="1" x14ac:dyDescent="0.15">
      <c r="A8" s="98">
        <v>6</v>
      </c>
      <c r="B8" s="53" t="s">
        <v>10</v>
      </c>
      <c r="C8" s="97"/>
      <c r="D8" s="50" t="s">
        <v>654</v>
      </c>
      <c r="E8" s="259"/>
      <c r="F8" s="259"/>
      <c r="G8" s="50"/>
      <c r="H8" s="51"/>
      <c r="I8" s="106" t="s">
        <v>358</v>
      </c>
      <c r="J8" s="52"/>
      <c r="K8" s="49" t="str">
        <f t="shared" si="0"/>
        <v/>
      </c>
    </row>
    <row r="9" spans="1:11" ht="16.5" customHeight="1" x14ac:dyDescent="0.15">
      <c r="A9" s="53">
        <v>7</v>
      </c>
      <c r="B9" s="53" t="s">
        <v>11</v>
      </c>
      <c r="C9" s="97"/>
      <c r="D9" s="50"/>
      <c r="E9" s="259"/>
      <c r="F9" s="259"/>
      <c r="G9" s="50"/>
      <c r="H9" s="51"/>
      <c r="I9" s="106" t="s">
        <v>358</v>
      </c>
      <c r="J9" s="52"/>
      <c r="K9" s="49" t="str">
        <f t="shared" si="0"/>
        <v/>
      </c>
    </row>
    <row r="10" spans="1:11" ht="16.5" customHeight="1" x14ac:dyDescent="0.15">
      <c r="A10" s="98">
        <v>8</v>
      </c>
      <c r="B10" s="53" t="s">
        <v>12</v>
      </c>
      <c r="C10" s="97"/>
      <c r="D10" s="50" t="s">
        <v>636</v>
      </c>
      <c r="E10" s="259"/>
      <c r="F10" s="259" t="s">
        <v>437</v>
      </c>
      <c r="G10" s="50"/>
      <c r="H10" s="51"/>
      <c r="I10" s="107" t="s">
        <v>649</v>
      </c>
      <c r="J10" s="52"/>
      <c r="K10" s="49" t="str">
        <f t="shared" si="0"/>
        <v>9:30-15:00</v>
      </c>
    </row>
    <row r="11" spans="1:11" ht="16.5" customHeight="1" x14ac:dyDescent="0.15">
      <c r="A11" s="53">
        <v>9</v>
      </c>
      <c r="B11" s="53" t="s">
        <v>6</v>
      </c>
      <c r="C11" s="97"/>
      <c r="D11" s="50" t="s">
        <v>637</v>
      </c>
      <c r="E11" s="259" t="s">
        <v>415</v>
      </c>
      <c r="F11" s="259" t="s">
        <v>437</v>
      </c>
      <c r="G11" s="50" t="s">
        <v>650</v>
      </c>
      <c r="H11" s="51"/>
      <c r="I11" s="106" t="s">
        <v>64</v>
      </c>
      <c r="J11" s="52"/>
      <c r="K11" s="49" t="str">
        <f t="shared" si="0"/>
        <v>10:00-12:00</v>
      </c>
    </row>
    <row r="12" spans="1:11" ht="16.5" customHeight="1" x14ac:dyDescent="0.15">
      <c r="A12" s="98">
        <v>10</v>
      </c>
      <c r="B12" s="53" t="s">
        <v>7</v>
      </c>
      <c r="C12" s="97"/>
      <c r="D12" s="50" t="s">
        <v>638</v>
      </c>
      <c r="E12" s="259" t="s">
        <v>415</v>
      </c>
      <c r="F12" s="259" t="s">
        <v>437</v>
      </c>
      <c r="G12" s="50"/>
      <c r="H12" s="51"/>
      <c r="I12" s="106" t="s">
        <v>64</v>
      </c>
      <c r="J12" s="52"/>
      <c r="K12" s="49" t="str">
        <f t="shared" si="0"/>
        <v>10:00-12:00</v>
      </c>
    </row>
    <row r="13" spans="1:11" ht="16.5" customHeight="1" x14ac:dyDescent="0.15">
      <c r="A13" s="53">
        <v>11</v>
      </c>
      <c r="B13" s="53" t="s">
        <v>8</v>
      </c>
      <c r="C13" s="97"/>
      <c r="D13" s="50" t="s">
        <v>639</v>
      </c>
      <c r="E13" s="259"/>
      <c r="F13" s="259" t="s">
        <v>437</v>
      </c>
      <c r="G13" s="50"/>
      <c r="H13" s="51"/>
      <c r="I13" s="106" t="s">
        <v>64</v>
      </c>
      <c r="J13" s="52" t="s">
        <v>405</v>
      </c>
      <c r="K13" s="49" t="str">
        <f t="shared" si="0"/>
        <v>10:00-12:00</v>
      </c>
    </row>
    <row r="14" spans="1:11" ht="16.5" customHeight="1" x14ac:dyDescent="0.15">
      <c r="A14" s="98">
        <v>12</v>
      </c>
      <c r="B14" s="53" t="s">
        <v>9</v>
      </c>
      <c r="C14" s="97"/>
      <c r="D14" s="50" t="s">
        <v>640</v>
      </c>
      <c r="E14" s="259" t="s">
        <v>415</v>
      </c>
      <c r="F14" s="259" t="s">
        <v>437</v>
      </c>
      <c r="G14" s="50" t="s">
        <v>641</v>
      </c>
      <c r="H14" s="51" t="s">
        <v>642</v>
      </c>
      <c r="I14" s="106" t="s">
        <v>64</v>
      </c>
      <c r="J14" s="52"/>
      <c r="K14" s="49" t="str">
        <f t="shared" si="0"/>
        <v>10:00-12:00</v>
      </c>
    </row>
    <row r="15" spans="1:11" ht="16.5" customHeight="1" x14ac:dyDescent="0.15">
      <c r="A15" s="53">
        <v>13</v>
      </c>
      <c r="B15" s="53" t="s">
        <v>10</v>
      </c>
      <c r="C15" s="97"/>
      <c r="D15" s="50" t="s">
        <v>653</v>
      </c>
      <c r="E15" s="259"/>
      <c r="F15" s="259"/>
      <c r="G15" s="50"/>
      <c r="H15" s="50"/>
      <c r="I15" s="107" t="s">
        <v>358</v>
      </c>
      <c r="J15" s="52"/>
      <c r="K15" s="49" t="str">
        <f t="shared" si="0"/>
        <v/>
      </c>
    </row>
    <row r="16" spans="1:11" ht="16.5" customHeight="1" x14ac:dyDescent="0.15">
      <c r="A16" s="98">
        <v>14</v>
      </c>
      <c r="B16" s="53" t="s">
        <v>11</v>
      </c>
      <c r="C16" s="97"/>
      <c r="D16" s="50"/>
      <c r="E16" s="259"/>
      <c r="F16" s="259"/>
      <c r="G16" s="50"/>
      <c r="H16" s="51"/>
      <c r="I16" s="106" t="s">
        <v>358</v>
      </c>
      <c r="J16" s="52"/>
      <c r="K16" s="49" t="str">
        <f t="shared" si="0"/>
        <v/>
      </c>
    </row>
    <row r="17" spans="1:11" ht="16.5" customHeight="1" x14ac:dyDescent="0.15">
      <c r="A17" s="53">
        <v>15</v>
      </c>
      <c r="B17" s="53" t="s">
        <v>12</v>
      </c>
      <c r="C17" s="97"/>
      <c r="D17" s="50" t="s">
        <v>643</v>
      </c>
      <c r="E17" s="259" t="s">
        <v>415</v>
      </c>
      <c r="F17" s="259" t="s">
        <v>437</v>
      </c>
      <c r="G17" s="50" t="s">
        <v>644</v>
      </c>
      <c r="H17" s="51"/>
      <c r="I17" s="107" t="s">
        <v>64</v>
      </c>
      <c r="J17" s="52"/>
      <c r="K17" s="49" t="str">
        <f t="shared" si="0"/>
        <v>10:00-12:00</v>
      </c>
    </row>
    <row r="18" spans="1:11" ht="16.5" customHeight="1" x14ac:dyDescent="0.15">
      <c r="A18" s="98">
        <v>16</v>
      </c>
      <c r="B18" s="53" t="s">
        <v>6</v>
      </c>
      <c r="C18" s="97"/>
      <c r="D18" s="50" t="s">
        <v>645</v>
      </c>
      <c r="E18" s="259"/>
      <c r="F18" s="259" t="s">
        <v>437</v>
      </c>
      <c r="G18" s="50" t="s">
        <v>650</v>
      </c>
      <c r="H18" s="51" t="s">
        <v>655</v>
      </c>
      <c r="I18" s="106" t="s">
        <v>482</v>
      </c>
      <c r="J18" s="52" t="s">
        <v>405</v>
      </c>
      <c r="K18" s="49" t="str">
        <f t="shared" si="0"/>
        <v>10:30-12:00</v>
      </c>
    </row>
    <row r="19" spans="1:11" ht="16.5" customHeight="1" x14ac:dyDescent="0.15">
      <c r="A19" s="53">
        <v>17</v>
      </c>
      <c r="B19" s="53" t="s">
        <v>7</v>
      </c>
      <c r="C19" s="97"/>
      <c r="D19" s="50" t="s">
        <v>638</v>
      </c>
      <c r="E19" s="259" t="s">
        <v>415</v>
      </c>
      <c r="F19" s="259" t="s">
        <v>437</v>
      </c>
      <c r="G19" s="50"/>
      <c r="H19" s="51"/>
      <c r="I19" s="106" t="s">
        <v>64</v>
      </c>
      <c r="J19" s="52"/>
      <c r="K19" s="49" t="str">
        <f t="shared" si="0"/>
        <v>10:00-12:00</v>
      </c>
    </row>
    <row r="20" spans="1:11" ht="16.5" customHeight="1" x14ac:dyDescent="0.15">
      <c r="A20" s="98">
        <v>18</v>
      </c>
      <c r="B20" s="53" t="s">
        <v>8</v>
      </c>
      <c r="C20" s="97"/>
      <c r="D20" s="50" t="s">
        <v>639</v>
      </c>
      <c r="E20" s="259"/>
      <c r="F20" s="259" t="s">
        <v>437</v>
      </c>
      <c r="G20" s="50"/>
      <c r="H20" s="51"/>
      <c r="I20" s="106" t="s">
        <v>64</v>
      </c>
      <c r="J20" s="52" t="s">
        <v>405</v>
      </c>
      <c r="K20" s="49" t="str">
        <f t="shared" si="0"/>
        <v>10:00-12:00</v>
      </c>
    </row>
    <row r="21" spans="1:11" ht="16.5" customHeight="1" x14ac:dyDescent="0.15">
      <c r="A21" s="53">
        <v>19</v>
      </c>
      <c r="B21" s="53" t="s">
        <v>9</v>
      </c>
      <c r="C21" s="97"/>
      <c r="D21" s="50" t="s">
        <v>489</v>
      </c>
      <c r="E21" s="259"/>
      <c r="F21" s="259" t="s">
        <v>437</v>
      </c>
      <c r="G21" s="50" t="s">
        <v>641</v>
      </c>
      <c r="H21" s="51" t="s">
        <v>656</v>
      </c>
      <c r="I21" s="106" t="s">
        <v>482</v>
      </c>
      <c r="J21" s="52" t="s">
        <v>405</v>
      </c>
      <c r="K21" s="49" t="str">
        <f t="shared" si="0"/>
        <v>10:30-12:00</v>
      </c>
    </row>
    <row r="22" spans="1:11" ht="16.5" customHeight="1" x14ac:dyDescent="0.15">
      <c r="A22" s="98">
        <v>20</v>
      </c>
      <c r="B22" s="53" t="s">
        <v>10</v>
      </c>
      <c r="C22" s="97"/>
      <c r="D22" s="50" t="s">
        <v>653</v>
      </c>
      <c r="E22" s="259"/>
      <c r="F22" s="259"/>
      <c r="G22" s="50"/>
      <c r="H22" s="51"/>
      <c r="I22" s="106" t="s">
        <v>358</v>
      </c>
      <c r="J22" s="52"/>
      <c r="K22" s="49" t="str">
        <f t="shared" si="0"/>
        <v/>
      </c>
    </row>
    <row r="23" spans="1:11" ht="16.5" customHeight="1" x14ac:dyDescent="0.15">
      <c r="A23" s="53">
        <v>21</v>
      </c>
      <c r="B23" s="53" t="s">
        <v>11</v>
      </c>
      <c r="C23" s="97"/>
      <c r="D23" s="50"/>
      <c r="E23" s="259"/>
      <c r="F23" s="259"/>
      <c r="G23" s="50"/>
      <c r="H23" s="51"/>
      <c r="I23" s="106" t="s">
        <v>358</v>
      </c>
      <c r="J23" s="52"/>
      <c r="K23" s="49" t="str">
        <f t="shared" si="0"/>
        <v/>
      </c>
    </row>
    <row r="24" spans="1:11" ht="16.5" customHeight="1" x14ac:dyDescent="0.15">
      <c r="A24" s="98">
        <v>22</v>
      </c>
      <c r="B24" s="53" t="s">
        <v>12</v>
      </c>
      <c r="C24" s="97"/>
      <c r="D24" s="50" t="s">
        <v>652</v>
      </c>
      <c r="E24" s="259" t="s">
        <v>415</v>
      </c>
      <c r="F24" s="259" t="s">
        <v>437</v>
      </c>
      <c r="G24" s="50"/>
      <c r="H24" s="51"/>
      <c r="I24" s="107" t="s">
        <v>64</v>
      </c>
      <c r="J24" s="52"/>
      <c r="K24" s="49" t="str">
        <f t="shared" si="0"/>
        <v>10:00-12:00</v>
      </c>
    </row>
    <row r="25" spans="1:11" ht="16.5" customHeight="1" x14ac:dyDescent="0.15">
      <c r="A25" s="53">
        <v>23</v>
      </c>
      <c r="B25" s="53" t="s">
        <v>6</v>
      </c>
      <c r="C25" s="97"/>
      <c r="D25" s="50" t="s">
        <v>637</v>
      </c>
      <c r="E25" s="259" t="s">
        <v>415</v>
      </c>
      <c r="F25" s="259" t="s">
        <v>437</v>
      </c>
      <c r="G25" s="50" t="s">
        <v>651</v>
      </c>
      <c r="H25" s="51"/>
      <c r="I25" s="106" t="s">
        <v>64</v>
      </c>
      <c r="J25" s="52"/>
      <c r="K25" s="49" t="str">
        <f t="shared" si="0"/>
        <v>10:00-12:00</v>
      </c>
    </row>
    <row r="26" spans="1:11" ht="16.5" customHeight="1" x14ac:dyDescent="0.15">
      <c r="A26" s="98">
        <v>24</v>
      </c>
      <c r="B26" s="53" t="s">
        <v>7</v>
      </c>
      <c r="C26" s="97"/>
      <c r="D26" s="50" t="s">
        <v>646</v>
      </c>
      <c r="E26" s="259"/>
      <c r="F26" s="259" t="s">
        <v>437</v>
      </c>
      <c r="G26" s="50"/>
      <c r="H26" s="51"/>
      <c r="I26" s="106" t="s">
        <v>64</v>
      </c>
      <c r="J26" s="52" t="s">
        <v>405</v>
      </c>
      <c r="K26" s="49" t="str">
        <f t="shared" si="0"/>
        <v>10:00-12:00</v>
      </c>
    </row>
    <row r="27" spans="1:11" ht="16.5" customHeight="1" x14ac:dyDescent="0.15">
      <c r="A27" s="53">
        <v>25</v>
      </c>
      <c r="B27" s="53" t="s">
        <v>8</v>
      </c>
      <c r="C27" s="97"/>
      <c r="D27" s="50" t="s">
        <v>639</v>
      </c>
      <c r="E27" s="259"/>
      <c r="F27" s="259" t="s">
        <v>437</v>
      </c>
      <c r="G27" s="50"/>
      <c r="H27" s="51"/>
      <c r="I27" s="106" t="s">
        <v>64</v>
      </c>
      <c r="J27" s="52" t="s">
        <v>405</v>
      </c>
      <c r="K27" s="49" t="str">
        <f t="shared" si="0"/>
        <v>10:00-12:00</v>
      </c>
    </row>
    <row r="28" spans="1:11" ht="16.5" customHeight="1" x14ac:dyDescent="0.15">
      <c r="A28" s="98">
        <v>26</v>
      </c>
      <c r="B28" s="53" t="s">
        <v>9</v>
      </c>
      <c r="C28" s="97"/>
      <c r="D28" s="50" t="s">
        <v>647</v>
      </c>
      <c r="E28" s="259" t="s">
        <v>415</v>
      </c>
      <c r="F28" s="259" t="s">
        <v>437</v>
      </c>
      <c r="G28" s="50"/>
      <c r="H28" s="51"/>
      <c r="I28" s="106" t="s">
        <v>64</v>
      </c>
      <c r="J28" s="52"/>
      <c r="K28" s="49" t="str">
        <f t="shared" si="0"/>
        <v>10:00-12:00</v>
      </c>
    </row>
    <row r="29" spans="1:11" ht="16.5" customHeight="1" x14ac:dyDescent="0.15">
      <c r="A29" s="53">
        <v>27</v>
      </c>
      <c r="B29" s="53" t="s">
        <v>10</v>
      </c>
      <c r="C29" s="97"/>
      <c r="D29" s="50" t="s">
        <v>653</v>
      </c>
      <c r="E29" s="259"/>
      <c r="F29" s="259"/>
      <c r="G29" s="50"/>
      <c r="H29" s="50"/>
      <c r="I29" s="107" t="s">
        <v>358</v>
      </c>
      <c r="J29" s="52"/>
      <c r="K29" s="49" t="str">
        <f t="shared" si="0"/>
        <v/>
      </c>
    </row>
    <row r="30" spans="1:11" ht="16.5" customHeight="1" x14ac:dyDescent="0.15">
      <c r="A30" s="98">
        <v>28</v>
      </c>
      <c r="B30" s="53" t="s">
        <v>11</v>
      </c>
      <c r="C30" s="97"/>
      <c r="D30" s="50"/>
      <c r="E30" s="259"/>
      <c r="F30" s="259"/>
      <c r="G30" s="50"/>
      <c r="H30" s="51"/>
      <c r="I30" s="106" t="s">
        <v>358</v>
      </c>
      <c r="J30" s="52"/>
      <c r="K30" s="49" t="str">
        <f t="shared" si="0"/>
        <v/>
      </c>
    </row>
    <row r="31" spans="1:11" ht="16.5" customHeight="1" x14ac:dyDescent="0.15">
      <c r="A31" s="53">
        <v>29</v>
      </c>
      <c r="B31" s="53" t="s">
        <v>12</v>
      </c>
      <c r="C31" s="97"/>
      <c r="D31" s="50"/>
      <c r="E31" s="259"/>
      <c r="F31" s="259"/>
      <c r="G31" s="50"/>
      <c r="H31" s="51"/>
      <c r="I31" s="107" t="s">
        <v>358</v>
      </c>
      <c r="J31" s="54"/>
      <c r="K31" s="49" t="str">
        <f t="shared" si="0"/>
        <v/>
      </c>
    </row>
    <row r="32" spans="1:11" ht="16.5" customHeight="1" x14ac:dyDescent="0.15">
      <c r="A32" s="98">
        <v>30</v>
      </c>
      <c r="B32" s="53" t="s">
        <v>6</v>
      </c>
      <c r="C32" s="97"/>
      <c r="D32" s="51" t="s">
        <v>648</v>
      </c>
      <c r="E32" s="259" t="s">
        <v>415</v>
      </c>
      <c r="F32" s="259" t="s">
        <v>437</v>
      </c>
      <c r="G32" s="51" t="s">
        <v>651</v>
      </c>
      <c r="H32" s="51"/>
      <c r="I32" s="107" t="s">
        <v>64</v>
      </c>
      <c r="J32" s="54"/>
      <c r="K32" s="49" t="str">
        <f t="shared" si="0"/>
        <v>10:00-12:00</v>
      </c>
    </row>
    <row r="33" spans="1:11" ht="16.5" customHeight="1" x14ac:dyDescent="0.15">
      <c r="A33" s="53">
        <v>31</v>
      </c>
      <c r="B33" s="53"/>
      <c r="C33" s="97"/>
      <c r="D33" s="50"/>
      <c r="E33" s="259"/>
      <c r="F33" s="259"/>
      <c r="G33" s="50"/>
      <c r="H33" s="50"/>
      <c r="I33" s="106" t="s">
        <v>358</v>
      </c>
      <c r="J33" s="54"/>
      <c r="K33" s="49" t="str">
        <f t="shared" si="0"/>
        <v/>
      </c>
    </row>
    <row r="34" spans="1:11" ht="16.5" customHeight="1" x14ac:dyDescent="0.15"/>
    <row r="35" spans="1:11" ht="16.5" customHeight="1" x14ac:dyDescent="0.15"/>
    <row r="36" spans="1:11" ht="16.5" customHeight="1" x14ac:dyDescent="0.15"/>
    <row r="37" spans="1:11" ht="16.5" customHeight="1" x14ac:dyDescent="0.15"/>
    <row r="38" spans="1:11" ht="16.5" customHeight="1" x14ac:dyDescent="0.15"/>
    <row r="39" spans="1:11" ht="16.5" customHeight="1" x14ac:dyDescent="0.15"/>
    <row r="40" spans="1:11" ht="16.5" customHeight="1" x14ac:dyDescent="0.15"/>
    <row r="41" spans="1:11" ht="16.5" customHeight="1" x14ac:dyDescent="0.15"/>
    <row r="42" spans="1:11" ht="16.5" customHeight="1" x14ac:dyDescent="0.15"/>
    <row r="43" spans="1:11" ht="16.5" customHeight="1" x14ac:dyDescent="0.15"/>
    <row r="44" spans="1:11" ht="16.5" customHeight="1" x14ac:dyDescent="0.15"/>
    <row r="45" spans="1:11" ht="16.5" customHeight="1" x14ac:dyDescent="0.15"/>
    <row r="46" spans="1:11" ht="16.5" customHeight="1" x14ac:dyDescent="0.15"/>
    <row r="47" spans="1:11" ht="16.5" customHeight="1" x14ac:dyDescent="0.15"/>
    <row r="48" spans="1:11" ht="16.5" customHeight="1" x14ac:dyDescent="0.15"/>
    <row r="49" ht="16.5" customHeight="1" x14ac:dyDescent="0.15"/>
    <row r="50" ht="16.5" customHeight="1" x14ac:dyDescent="0.15"/>
    <row r="51" ht="16.5" customHeight="1" x14ac:dyDescent="0.15"/>
    <row r="52" ht="16.5" customHeight="1" x14ac:dyDescent="0.15"/>
    <row r="53" ht="16.5" customHeight="1" x14ac:dyDescent="0.15"/>
    <row r="54" ht="16.5" customHeight="1" x14ac:dyDescent="0.15"/>
    <row r="55" ht="16.5" customHeight="1" x14ac:dyDescent="0.15"/>
    <row r="56" ht="16.5" customHeight="1" x14ac:dyDescent="0.15"/>
    <row r="57" ht="16.5" customHeight="1" x14ac:dyDescent="0.15"/>
    <row r="58" ht="16.5" customHeight="1" x14ac:dyDescent="0.15"/>
    <row r="59" ht="16.5" customHeight="1" x14ac:dyDescent="0.15"/>
    <row r="60" ht="16.5" customHeight="1" x14ac:dyDescent="0.15"/>
    <row r="61" ht="16.5" customHeight="1" x14ac:dyDescent="0.15"/>
    <row r="62" ht="16.5" customHeight="1" x14ac:dyDescent="0.15"/>
    <row r="63" ht="16.5" customHeight="1" x14ac:dyDescent="0.15"/>
    <row r="64" ht="16.5" customHeight="1" x14ac:dyDescent="0.15"/>
    <row r="65" ht="16.5" customHeight="1" x14ac:dyDescent="0.15"/>
    <row r="66" ht="16.5" customHeight="1" x14ac:dyDescent="0.15"/>
    <row r="67" ht="16.5" customHeight="1" x14ac:dyDescent="0.15"/>
    <row r="68" ht="16.5" customHeight="1" x14ac:dyDescent="0.15"/>
    <row r="69" ht="16.5" customHeight="1" x14ac:dyDescent="0.15"/>
    <row r="70" ht="16.5" customHeight="1" x14ac:dyDescent="0.15"/>
    <row r="71" ht="16.5" customHeight="1" x14ac:dyDescent="0.15"/>
    <row r="72" ht="16.5" customHeight="1" x14ac:dyDescent="0.15"/>
    <row r="73" ht="16.5" customHeight="1" x14ac:dyDescent="0.15"/>
  </sheetData>
  <mergeCells count="3">
    <mergeCell ref="A1:G1"/>
    <mergeCell ref="I1:J1"/>
    <mergeCell ref="D2:F2"/>
  </mergeCells>
  <phoneticPr fontId="1"/>
  <conditionalFormatting sqref="J33">
    <cfRule type="cellIs" dxfId="20" priority="7" operator="equal">
      <formula>"予"</formula>
    </cfRule>
  </conditionalFormatting>
  <conditionalFormatting sqref="J3:J10 J17 J24 J31:J32">
    <cfRule type="cellIs" dxfId="19" priority="6" operator="equal">
      <formula>"予"</formula>
    </cfRule>
  </conditionalFormatting>
  <conditionalFormatting sqref="J11">
    <cfRule type="cellIs" dxfId="18" priority="5" operator="equal">
      <formula>"予"</formula>
    </cfRule>
  </conditionalFormatting>
  <conditionalFormatting sqref="J12:J16">
    <cfRule type="cellIs" dxfId="17" priority="4" operator="equal">
      <formula>"予"</formula>
    </cfRule>
  </conditionalFormatting>
  <conditionalFormatting sqref="J18:J23">
    <cfRule type="cellIs" dxfId="16" priority="3" operator="equal">
      <formula>"予"</formula>
    </cfRule>
  </conditionalFormatting>
  <conditionalFormatting sqref="J25">
    <cfRule type="cellIs" dxfId="15" priority="2" operator="equal">
      <formula>"予"</formula>
    </cfRule>
  </conditionalFormatting>
  <conditionalFormatting sqref="J26:J30">
    <cfRule type="cellIs" dxfId="14" priority="1" operator="equal">
      <formula>"予"</formula>
    </cfRule>
  </conditionalFormatting>
  <dataValidations count="3">
    <dataValidation type="list" allowBlank="1" showInputMessage="1" showErrorMessage="1" sqref="J3:J33">
      <formula1>",予"</formula1>
    </dataValidation>
    <dataValidation type="list" allowBlank="1" showInputMessage="1" showErrorMessage="1" sqref="E3:E33">
      <formula1>"室内"</formula1>
    </dataValidation>
    <dataValidation type="list" allowBlank="1" showInputMessage="1" showErrorMessage="1" sqref="F3:F33">
      <formula1>"園庭"</formula1>
    </dataValidation>
  </dataValidations>
  <pageMargins left="0.70866141732283472" right="0.31496062992125984" top="0.74803149606299213" bottom="0.35433070866141736" header="0.31496062992125984" footer="0.31496062992125984"/>
  <pageSetup paperSize="9" scale="9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73"/>
  <sheetViews>
    <sheetView zoomScaleNormal="100" workbookViewId="0">
      <pane xSplit="3" ySplit="2" topLeftCell="D15" activePane="bottomRight" state="frozen"/>
      <selection activeCell="B33" sqref="B33"/>
      <selection pane="topRight" activeCell="B33" sqref="B33"/>
      <selection pane="bottomLeft" activeCell="B33" sqref="B33"/>
      <selection pane="bottomRight" activeCell="D35" sqref="D35:I36"/>
    </sheetView>
  </sheetViews>
  <sheetFormatPr defaultRowHeight="13.5" x14ac:dyDescent="0.15"/>
  <cols>
    <col min="1" max="3" width="3.625" style="49" customWidth="1"/>
    <col min="4" max="4" width="37.125" style="49" customWidth="1"/>
    <col min="5" max="6" width="6.625" style="109" customWidth="1"/>
    <col min="7" max="7" width="8.125" style="49" customWidth="1"/>
    <col min="8" max="8" width="14.5" style="49" customWidth="1"/>
    <col min="9" max="9" width="11.625" style="49" customWidth="1"/>
    <col min="10" max="10" width="6.375" style="49" customWidth="1"/>
    <col min="11" max="16384" width="9" style="49"/>
  </cols>
  <sheetData>
    <row r="1" spans="1:11" ht="30" customHeight="1" x14ac:dyDescent="0.15">
      <c r="A1" s="620" t="s">
        <v>412</v>
      </c>
      <c r="B1" s="620"/>
      <c r="C1" s="620"/>
      <c r="D1" s="620"/>
      <c r="E1" s="620"/>
      <c r="F1" s="620"/>
      <c r="G1" s="620"/>
      <c r="H1" s="252" t="s">
        <v>1</v>
      </c>
      <c r="I1" s="621" t="s">
        <v>357</v>
      </c>
      <c r="J1" s="621"/>
    </row>
    <row r="2" spans="1:11" ht="33" customHeight="1" x14ac:dyDescent="0.15">
      <c r="A2" s="424" t="s">
        <v>4</v>
      </c>
      <c r="B2" s="425" t="s">
        <v>5</v>
      </c>
      <c r="C2" s="426"/>
      <c r="D2" s="617" t="s">
        <v>329</v>
      </c>
      <c r="E2" s="618"/>
      <c r="F2" s="619"/>
      <c r="G2" s="427" t="s">
        <v>319</v>
      </c>
      <c r="H2" s="428" t="s">
        <v>320</v>
      </c>
      <c r="I2" s="424" t="s">
        <v>0</v>
      </c>
      <c r="J2" s="424" t="s">
        <v>2</v>
      </c>
    </row>
    <row r="3" spans="1:11" ht="16.5" customHeight="1" x14ac:dyDescent="0.15">
      <c r="A3" s="53">
        <v>1</v>
      </c>
      <c r="B3" s="53" t="s">
        <v>402</v>
      </c>
      <c r="C3" s="97"/>
      <c r="D3" s="50" t="s">
        <v>658</v>
      </c>
      <c r="E3" s="259" t="s">
        <v>415</v>
      </c>
      <c r="F3" s="259" t="s">
        <v>437</v>
      </c>
      <c r="G3" s="50"/>
      <c r="H3" s="100" t="s">
        <v>179</v>
      </c>
      <c r="I3" s="106" t="s">
        <v>534</v>
      </c>
      <c r="J3" s="54"/>
      <c r="K3" s="49" t="str">
        <f>ASC(I3)</f>
        <v>9:30-11:00</v>
      </c>
    </row>
    <row r="4" spans="1:11" ht="16.5" customHeight="1" x14ac:dyDescent="0.15">
      <c r="A4" s="98">
        <v>2</v>
      </c>
      <c r="B4" s="53" t="s">
        <v>413</v>
      </c>
      <c r="C4" s="97"/>
      <c r="D4" s="50" t="s">
        <v>658</v>
      </c>
      <c r="E4" s="259" t="s">
        <v>415</v>
      </c>
      <c r="F4" s="259" t="s">
        <v>437</v>
      </c>
      <c r="G4" s="50"/>
      <c r="H4" s="100" t="s">
        <v>179</v>
      </c>
      <c r="I4" s="106" t="s">
        <v>534</v>
      </c>
      <c r="J4" s="52"/>
      <c r="K4" s="49" t="str">
        <f t="shared" ref="K4:K33" si="0">ASC(I4)</f>
        <v>9:30-11:00</v>
      </c>
    </row>
    <row r="5" spans="1:11" ht="16.5" customHeight="1" x14ac:dyDescent="0.15">
      <c r="A5" s="53">
        <v>3</v>
      </c>
      <c r="B5" s="53" t="s">
        <v>7</v>
      </c>
      <c r="C5" s="97"/>
      <c r="D5" s="50" t="s">
        <v>658</v>
      </c>
      <c r="E5" s="259" t="s">
        <v>415</v>
      </c>
      <c r="F5" s="259" t="s">
        <v>437</v>
      </c>
      <c r="G5" s="50"/>
      <c r="H5" s="100" t="s">
        <v>179</v>
      </c>
      <c r="I5" s="106" t="s">
        <v>534</v>
      </c>
      <c r="J5" s="52"/>
      <c r="K5" s="49" t="str">
        <f t="shared" si="0"/>
        <v>9:30-11:00</v>
      </c>
    </row>
    <row r="6" spans="1:11" ht="16.5" customHeight="1" x14ac:dyDescent="0.15">
      <c r="A6" s="98">
        <v>4</v>
      </c>
      <c r="B6" s="53" t="s">
        <v>8</v>
      </c>
      <c r="C6" s="97"/>
      <c r="D6" s="50" t="s">
        <v>658</v>
      </c>
      <c r="E6" s="259" t="s">
        <v>415</v>
      </c>
      <c r="F6" s="259" t="s">
        <v>437</v>
      </c>
      <c r="G6" s="50"/>
      <c r="H6" s="100" t="s">
        <v>179</v>
      </c>
      <c r="I6" s="106" t="s">
        <v>534</v>
      </c>
      <c r="J6" s="52"/>
      <c r="K6" s="49" t="str">
        <f t="shared" si="0"/>
        <v>9:30-11:00</v>
      </c>
    </row>
    <row r="7" spans="1:11" ht="16.5" customHeight="1" x14ac:dyDescent="0.15">
      <c r="A7" s="53">
        <v>5</v>
      </c>
      <c r="B7" s="53" t="s">
        <v>9</v>
      </c>
      <c r="C7" s="97"/>
      <c r="D7" s="50" t="s">
        <v>659</v>
      </c>
      <c r="E7" s="259" t="s">
        <v>415</v>
      </c>
      <c r="F7" s="259" t="s">
        <v>437</v>
      </c>
      <c r="G7" s="50"/>
      <c r="H7" s="100" t="s">
        <v>179</v>
      </c>
      <c r="I7" s="106" t="s">
        <v>583</v>
      </c>
      <c r="J7" s="52" t="s">
        <v>405</v>
      </c>
      <c r="K7" s="49" t="str">
        <f t="shared" si="0"/>
        <v>10:00-11:00</v>
      </c>
    </row>
    <row r="8" spans="1:11" ht="16.5" customHeight="1" x14ac:dyDescent="0.15">
      <c r="A8" s="98">
        <v>6</v>
      </c>
      <c r="B8" s="53" t="s">
        <v>10</v>
      </c>
      <c r="C8" s="97"/>
      <c r="D8" s="50" t="s">
        <v>658</v>
      </c>
      <c r="E8" s="259" t="s">
        <v>415</v>
      </c>
      <c r="F8" s="259" t="s">
        <v>437</v>
      </c>
      <c r="G8" s="50"/>
      <c r="H8" s="100" t="s">
        <v>179</v>
      </c>
      <c r="I8" s="106" t="s">
        <v>534</v>
      </c>
      <c r="J8" s="52"/>
      <c r="K8" s="49" t="str">
        <f t="shared" si="0"/>
        <v>9:30-11:00</v>
      </c>
    </row>
    <row r="9" spans="1:11" ht="16.5" customHeight="1" x14ac:dyDescent="0.15">
      <c r="A9" s="53">
        <v>7</v>
      </c>
      <c r="B9" s="53" t="s">
        <v>11</v>
      </c>
      <c r="C9" s="97"/>
      <c r="D9" s="50"/>
      <c r="E9" s="259"/>
      <c r="F9" s="259"/>
      <c r="G9" s="50"/>
      <c r="H9" s="100"/>
      <c r="I9" s="106"/>
      <c r="J9" s="52"/>
      <c r="K9" s="49" t="str">
        <f t="shared" si="0"/>
        <v/>
      </c>
    </row>
    <row r="10" spans="1:11" ht="16.5" customHeight="1" x14ac:dyDescent="0.15">
      <c r="A10" s="98">
        <v>8</v>
      </c>
      <c r="B10" s="53" t="s">
        <v>12</v>
      </c>
      <c r="C10" s="97"/>
      <c r="D10" s="50" t="s">
        <v>658</v>
      </c>
      <c r="E10" s="259" t="s">
        <v>415</v>
      </c>
      <c r="F10" s="259" t="s">
        <v>437</v>
      </c>
      <c r="G10" s="50"/>
      <c r="H10" s="100" t="s">
        <v>179</v>
      </c>
      <c r="I10" s="106" t="s">
        <v>534</v>
      </c>
      <c r="J10" s="52"/>
      <c r="K10" s="49" t="str">
        <f t="shared" si="0"/>
        <v>9:30-11:00</v>
      </c>
    </row>
    <row r="11" spans="1:11" ht="16.5" customHeight="1" x14ac:dyDescent="0.15">
      <c r="A11" s="53">
        <v>9</v>
      </c>
      <c r="B11" s="53" t="s">
        <v>6</v>
      </c>
      <c r="C11" s="97"/>
      <c r="D11" s="50" t="s">
        <v>658</v>
      </c>
      <c r="E11" s="259" t="s">
        <v>415</v>
      </c>
      <c r="F11" s="259" t="s">
        <v>437</v>
      </c>
      <c r="G11" s="50"/>
      <c r="H11" s="100" t="s">
        <v>179</v>
      </c>
      <c r="I11" s="106" t="s">
        <v>534</v>
      </c>
      <c r="J11" s="52"/>
      <c r="K11" s="49" t="str">
        <f t="shared" si="0"/>
        <v>9:30-11:00</v>
      </c>
    </row>
    <row r="12" spans="1:11" ht="16.5" customHeight="1" x14ac:dyDescent="0.15">
      <c r="A12" s="98">
        <v>10</v>
      </c>
      <c r="B12" s="53" t="s">
        <v>7</v>
      </c>
      <c r="C12" s="97"/>
      <c r="D12" s="50" t="s">
        <v>658</v>
      </c>
      <c r="E12" s="259" t="s">
        <v>415</v>
      </c>
      <c r="F12" s="259" t="s">
        <v>437</v>
      </c>
      <c r="G12" s="50"/>
      <c r="H12" s="100" t="s">
        <v>179</v>
      </c>
      <c r="I12" s="106" t="s">
        <v>534</v>
      </c>
      <c r="J12" s="52"/>
      <c r="K12" s="49" t="str">
        <f t="shared" si="0"/>
        <v>9:30-11:00</v>
      </c>
    </row>
    <row r="13" spans="1:11" ht="16.5" customHeight="1" x14ac:dyDescent="0.15">
      <c r="A13" s="53">
        <v>11</v>
      </c>
      <c r="B13" s="53" t="s">
        <v>8</v>
      </c>
      <c r="C13" s="97"/>
      <c r="D13" s="50" t="s">
        <v>658</v>
      </c>
      <c r="E13" s="259" t="s">
        <v>415</v>
      </c>
      <c r="F13" s="259" t="s">
        <v>437</v>
      </c>
      <c r="G13" s="50"/>
      <c r="H13" s="100" t="s">
        <v>179</v>
      </c>
      <c r="I13" s="106" t="s">
        <v>534</v>
      </c>
      <c r="J13" s="52"/>
      <c r="K13" s="49" t="str">
        <f t="shared" si="0"/>
        <v>9:30-11:00</v>
      </c>
    </row>
    <row r="14" spans="1:11" ht="16.5" customHeight="1" x14ac:dyDescent="0.15">
      <c r="A14" s="98">
        <v>12</v>
      </c>
      <c r="B14" s="53" t="s">
        <v>9</v>
      </c>
      <c r="C14" s="97"/>
      <c r="D14" s="50" t="s">
        <v>658</v>
      </c>
      <c r="E14" s="259" t="s">
        <v>415</v>
      </c>
      <c r="F14" s="259" t="s">
        <v>437</v>
      </c>
      <c r="G14" s="50"/>
      <c r="H14" s="100" t="s">
        <v>179</v>
      </c>
      <c r="I14" s="106" t="s">
        <v>534</v>
      </c>
      <c r="J14" s="52"/>
      <c r="K14" s="49" t="str">
        <f t="shared" si="0"/>
        <v>9:30-11:00</v>
      </c>
    </row>
    <row r="15" spans="1:11" ht="16.5" customHeight="1" x14ac:dyDescent="0.15">
      <c r="A15" s="53">
        <v>13</v>
      </c>
      <c r="B15" s="53" t="s">
        <v>10</v>
      </c>
      <c r="C15" s="97"/>
      <c r="D15" s="50" t="s">
        <v>658</v>
      </c>
      <c r="E15" s="259" t="s">
        <v>415</v>
      </c>
      <c r="F15" s="259" t="s">
        <v>437</v>
      </c>
      <c r="G15" s="50"/>
      <c r="H15" s="50" t="s">
        <v>179</v>
      </c>
      <c r="I15" s="106" t="s">
        <v>534</v>
      </c>
      <c r="J15" s="52"/>
      <c r="K15" s="49" t="str">
        <f t="shared" si="0"/>
        <v>9:30-11:00</v>
      </c>
    </row>
    <row r="16" spans="1:11" ht="16.5" customHeight="1" x14ac:dyDescent="0.15">
      <c r="A16" s="98">
        <v>14</v>
      </c>
      <c r="B16" s="53" t="s">
        <v>11</v>
      </c>
      <c r="C16" s="97"/>
      <c r="D16" s="50"/>
      <c r="E16" s="259"/>
      <c r="F16" s="259"/>
      <c r="G16" s="50"/>
      <c r="H16" s="100"/>
      <c r="I16" s="106"/>
      <c r="J16" s="52"/>
      <c r="K16" s="49" t="str">
        <f t="shared" si="0"/>
        <v/>
      </c>
    </row>
    <row r="17" spans="1:11" ht="16.5" customHeight="1" x14ac:dyDescent="0.15">
      <c r="A17" s="53">
        <v>15</v>
      </c>
      <c r="B17" s="53" t="s">
        <v>12</v>
      </c>
      <c r="C17" s="97"/>
      <c r="D17" s="50" t="s">
        <v>658</v>
      </c>
      <c r="E17" s="259" t="s">
        <v>415</v>
      </c>
      <c r="F17" s="259" t="s">
        <v>437</v>
      </c>
      <c r="G17" s="50"/>
      <c r="H17" s="100" t="s">
        <v>179</v>
      </c>
      <c r="I17" s="106" t="s">
        <v>534</v>
      </c>
      <c r="J17" s="52"/>
      <c r="K17" s="49" t="str">
        <f t="shared" si="0"/>
        <v>9:30-11:00</v>
      </c>
    </row>
    <row r="18" spans="1:11" ht="16.5" customHeight="1" x14ac:dyDescent="0.15">
      <c r="A18" s="98">
        <v>16</v>
      </c>
      <c r="B18" s="53" t="s">
        <v>6</v>
      </c>
      <c r="C18" s="97"/>
      <c r="D18" s="50" t="s">
        <v>658</v>
      </c>
      <c r="E18" s="259" t="s">
        <v>415</v>
      </c>
      <c r="F18" s="259" t="s">
        <v>437</v>
      </c>
      <c r="G18" s="50"/>
      <c r="H18" s="100" t="s">
        <v>179</v>
      </c>
      <c r="I18" s="106" t="s">
        <v>534</v>
      </c>
      <c r="J18" s="52"/>
      <c r="K18" s="49" t="str">
        <f t="shared" si="0"/>
        <v>9:30-11:00</v>
      </c>
    </row>
    <row r="19" spans="1:11" ht="16.5" customHeight="1" x14ac:dyDescent="0.15">
      <c r="A19" s="53">
        <v>17</v>
      </c>
      <c r="B19" s="53" t="s">
        <v>7</v>
      </c>
      <c r="C19" s="97"/>
      <c r="D19" s="50" t="s">
        <v>658</v>
      </c>
      <c r="E19" s="259" t="s">
        <v>415</v>
      </c>
      <c r="F19" s="259" t="s">
        <v>437</v>
      </c>
      <c r="G19" s="50"/>
      <c r="H19" s="100" t="s">
        <v>179</v>
      </c>
      <c r="I19" s="106" t="s">
        <v>534</v>
      </c>
      <c r="J19" s="52"/>
      <c r="K19" s="49" t="str">
        <f t="shared" si="0"/>
        <v>9:30-11:00</v>
      </c>
    </row>
    <row r="20" spans="1:11" ht="16.5" customHeight="1" x14ac:dyDescent="0.15">
      <c r="A20" s="98">
        <v>18</v>
      </c>
      <c r="B20" s="53" t="s">
        <v>8</v>
      </c>
      <c r="C20" s="97"/>
      <c r="D20" s="50" t="s">
        <v>658</v>
      </c>
      <c r="E20" s="259" t="s">
        <v>415</v>
      </c>
      <c r="F20" s="259" t="s">
        <v>437</v>
      </c>
      <c r="G20" s="50"/>
      <c r="H20" s="100" t="s">
        <v>179</v>
      </c>
      <c r="I20" s="106" t="s">
        <v>534</v>
      </c>
      <c r="J20" s="52"/>
      <c r="K20" s="49" t="str">
        <f t="shared" si="0"/>
        <v>9:30-11:00</v>
      </c>
    </row>
    <row r="21" spans="1:11" ht="16.5" customHeight="1" x14ac:dyDescent="0.15">
      <c r="A21" s="53">
        <v>19</v>
      </c>
      <c r="B21" s="53" t="s">
        <v>9</v>
      </c>
      <c r="C21" s="97"/>
      <c r="D21" s="50" t="s">
        <v>659</v>
      </c>
      <c r="E21" s="259" t="s">
        <v>415</v>
      </c>
      <c r="F21" s="259" t="s">
        <v>437</v>
      </c>
      <c r="G21" s="50"/>
      <c r="H21" s="100" t="s">
        <v>179</v>
      </c>
      <c r="I21" s="106" t="s">
        <v>583</v>
      </c>
      <c r="J21" s="52" t="s">
        <v>405</v>
      </c>
      <c r="K21" s="49" t="str">
        <f t="shared" si="0"/>
        <v>10:00-11:00</v>
      </c>
    </row>
    <row r="22" spans="1:11" ht="16.5" customHeight="1" x14ac:dyDescent="0.15">
      <c r="A22" s="98">
        <v>20</v>
      </c>
      <c r="B22" s="53" t="s">
        <v>10</v>
      </c>
      <c r="C22" s="97"/>
      <c r="D22" s="50" t="s">
        <v>658</v>
      </c>
      <c r="E22" s="259" t="s">
        <v>415</v>
      </c>
      <c r="F22" s="259" t="s">
        <v>437</v>
      </c>
      <c r="G22" s="50"/>
      <c r="H22" s="100" t="s">
        <v>179</v>
      </c>
      <c r="I22" s="106" t="s">
        <v>534</v>
      </c>
      <c r="J22" s="52"/>
      <c r="K22" s="49" t="str">
        <f t="shared" si="0"/>
        <v>9:30-11:00</v>
      </c>
    </row>
    <row r="23" spans="1:11" ht="16.5" customHeight="1" x14ac:dyDescent="0.15">
      <c r="A23" s="53">
        <v>21</v>
      </c>
      <c r="B23" s="53" t="s">
        <v>11</v>
      </c>
      <c r="C23" s="97"/>
      <c r="D23" s="50"/>
      <c r="E23" s="259"/>
      <c r="F23" s="259"/>
      <c r="G23" s="50"/>
      <c r="H23" s="100"/>
      <c r="I23" s="106"/>
      <c r="J23" s="52"/>
      <c r="K23" s="49" t="str">
        <f t="shared" si="0"/>
        <v/>
      </c>
    </row>
    <row r="24" spans="1:11" ht="16.5" customHeight="1" x14ac:dyDescent="0.15">
      <c r="A24" s="98">
        <v>22</v>
      </c>
      <c r="B24" s="53" t="s">
        <v>12</v>
      </c>
      <c r="C24" s="97"/>
      <c r="D24" s="50" t="s">
        <v>658</v>
      </c>
      <c r="E24" s="259" t="s">
        <v>415</v>
      </c>
      <c r="F24" s="259" t="s">
        <v>437</v>
      </c>
      <c r="G24" s="50"/>
      <c r="H24" s="100" t="s">
        <v>179</v>
      </c>
      <c r="I24" s="106" t="s">
        <v>534</v>
      </c>
      <c r="J24" s="52"/>
      <c r="K24" s="49" t="str">
        <f t="shared" si="0"/>
        <v>9:30-11:00</v>
      </c>
    </row>
    <row r="25" spans="1:11" ht="16.5" customHeight="1" x14ac:dyDescent="0.15">
      <c r="A25" s="53">
        <v>23</v>
      </c>
      <c r="B25" s="53" t="s">
        <v>6</v>
      </c>
      <c r="C25" s="97"/>
      <c r="D25" s="50" t="s">
        <v>658</v>
      </c>
      <c r="E25" s="259" t="s">
        <v>415</v>
      </c>
      <c r="F25" s="259" t="s">
        <v>437</v>
      </c>
      <c r="G25" s="50"/>
      <c r="H25" s="100" t="s">
        <v>179</v>
      </c>
      <c r="I25" s="106" t="s">
        <v>534</v>
      </c>
      <c r="J25" s="52"/>
      <c r="K25" s="49" t="str">
        <f t="shared" si="0"/>
        <v>9:30-11:00</v>
      </c>
    </row>
    <row r="26" spans="1:11" ht="16.5" customHeight="1" x14ac:dyDescent="0.15">
      <c r="A26" s="98">
        <v>24</v>
      </c>
      <c r="B26" s="53" t="s">
        <v>7</v>
      </c>
      <c r="C26" s="97"/>
      <c r="D26" s="50" t="s">
        <v>658</v>
      </c>
      <c r="E26" s="259" t="s">
        <v>415</v>
      </c>
      <c r="F26" s="259" t="s">
        <v>437</v>
      </c>
      <c r="G26" s="50"/>
      <c r="H26" s="100" t="s">
        <v>179</v>
      </c>
      <c r="I26" s="106" t="s">
        <v>534</v>
      </c>
      <c r="J26" s="52"/>
      <c r="K26" s="49" t="str">
        <f t="shared" si="0"/>
        <v>9:30-11:00</v>
      </c>
    </row>
    <row r="27" spans="1:11" ht="16.5" customHeight="1" x14ac:dyDescent="0.15">
      <c r="A27" s="53">
        <v>25</v>
      </c>
      <c r="B27" s="53" t="s">
        <v>8</v>
      </c>
      <c r="C27" s="97"/>
      <c r="D27" s="50" t="s">
        <v>658</v>
      </c>
      <c r="E27" s="259" t="s">
        <v>415</v>
      </c>
      <c r="F27" s="259" t="s">
        <v>437</v>
      </c>
      <c r="G27" s="50"/>
      <c r="H27" s="100" t="s">
        <v>179</v>
      </c>
      <c r="I27" s="106" t="s">
        <v>534</v>
      </c>
      <c r="J27" s="52"/>
      <c r="K27" s="49" t="str">
        <f t="shared" si="0"/>
        <v>9:30-11:00</v>
      </c>
    </row>
    <row r="28" spans="1:11" ht="16.5" customHeight="1" x14ac:dyDescent="0.15">
      <c r="A28" s="98">
        <v>26</v>
      </c>
      <c r="B28" s="53" t="s">
        <v>9</v>
      </c>
      <c r="C28" s="97"/>
      <c r="D28" s="50" t="s">
        <v>658</v>
      </c>
      <c r="E28" s="259" t="s">
        <v>415</v>
      </c>
      <c r="F28" s="259" t="s">
        <v>437</v>
      </c>
      <c r="G28" s="50"/>
      <c r="H28" s="100" t="s">
        <v>179</v>
      </c>
      <c r="I28" s="106" t="s">
        <v>534</v>
      </c>
      <c r="J28" s="52"/>
      <c r="K28" s="49" t="str">
        <f t="shared" si="0"/>
        <v>9:30-11:00</v>
      </c>
    </row>
    <row r="29" spans="1:11" ht="16.5" customHeight="1" x14ac:dyDescent="0.15">
      <c r="A29" s="53">
        <v>27</v>
      </c>
      <c r="B29" s="53" t="s">
        <v>10</v>
      </c>
      <c r="C29" s="97"/>
      <c r="D29" s="50" t="s">
        <v>658</v>
      </c>
      <c r="E29" s="259" t="s">
        <v>415</v>
      </c>
      <c r="F29" s="259" t="s">
        <v>437</v>
      </c>
      <c r="G29" s="50"/>
      <c r="H29" s="50" t="s">
        <v>179</v>
      </c>
      <c r="I29" s="106" t="s">
        <v>534</v>
      </c>
      <c r="J29" s="52"/>
      <c r="K29" s="49" t="str">
        <f t="shared" si="0"/>
        <v>9:30-11:00</v>
      </c>
    </row>
    <row r="30" spans="1:11" ht="16.5" customHeight="1" x14ac:dyDescent="0.15">
      <c r="A30" s="98">
        <v>28</v>
      </c>
      <c r="B30" s="53" t="s">
        <v>11</v>
      </c>
      <c r="C30" s="97"/>
      <c r="D30" s="50"/>
      <c r="E30" s="259"/>
      <c r="F30" s="259"/>
      <c r="G30" s="50"/>
      <c r="H30" s="100"/>
      <c r="I30" s="106"/>
      <c r="J30" s="52"/>
      <c r="K30" s="49" t="str">
        <f t="shared" si="0"/>
        <v/>
      </c>
    </row>
    <row r="31" spans="1:11" ht="16.5" customHeight="1" x14ac:dyDescent="0.15">
      <c r="A31" s="53">
        <v>29</v>
      </c>
      <c r="B31" s="53" t="s">
        <v>12</v>
      </c>
      <c r="C31" s="97"/>
      <c r="D31" s="50"/>
      <c r="E31" s="259"/>
      <c r="F31" s="259"/>
      <c r="G31" s="50"/>
      <c r="H31" s="100"/>
      <c r="I31" s="107"/>
      <c r="J31" s="54"/>
      <c r="K31" s="49" t="str">
        <f t="shared" si="0"/>
        <v/>
      </c>
    </row>
    <row r="32" spans="1:11" ht="16.5" customHeight="1" x14ac:dyDescent="0.15">
      <c r="A32" s="98">
        <v>30</v>
      </c>
      <c r="B32" s="53" t="s">
        <v>6</v>
      </c>
      <c r="C32" s="97"/>
      <c r="D32" s="51" t="s">
        <v>658</v>
      </c>
      <c r="E32" s="259" t="s">
        <v>415</v>
      </c>
      <c r="F32" s="259" t="s">
        <v>437</v>
      </c>
      <c r="G32" s="51"/>
      <c r="H32" s="100" t="s">
        <v>179</v>
      </c>
      <c r="I32" s="107" t="s">
        <v>534</v>
      </c>
      <c r="J32" s="54"/>
      <c r="K32" s="49" t="str">
        <f t="shared" si="0"/>
        <v>9:30-11:00</v>
      </c>
    </row>
    <row r="33" spans="1:11" ht="16.5" customHeight="1" x14ac:dyDescent="0.15">
      <c r="A33" s="53">
        <v>31</v>
      </c>
      <c r="B33" s="53"/>
      <c r="C33" s="97"/>
      <c r="D33" s="50"/>
      <c r="E33" s="259"/>
      <c r="F33" s="259"/>
      <c r="G33" s="50"/>
      <c r="H33" s="50"/>
      <c r="I33" s="106"/>
      <c r="J33" s="54"/>
      <c r="K33" s="49" t="str">
        <f t="shared" si="0"/>
        <v/>
      </c>
    </row>
    <row r="34" spans="1:11" ht="16.5" customHeight="1" x14ac:dyDescent="0.15"/>
    <row r="35" spans="1:11" ht="16.5" customHeight="1" x14ac:dyDescent="0.15"/>
    <row r="36" spans="1:11" ht="16.5" customHeight="1" x14ac:dyDescent="0.15"/>
    <row r="37" spans="1:11" ht="16.5" customHeight="1" x14ac:dyDescent="0.15"/>
    <row r="38" spans="1:11" ht="16.5" customHeight="1" x14ac:dyDescent="0.15"/>
    <row r="39" spans="1:11" ht="16.5" customHeight="1" x14ac:dyDescent="0.15"/>
    <row r="40" spans="1:11" ht="16.5" customHeight="1" x14ac:dyDescent="0.15"/>
    <row r="41" spans="1:11" ht="16.5" customHeight="1" x14ac:dyDescent="0.15"/>
    <row r="42" spans="1:11" ht="16.5" customHeight="1" x14ac:dyDescent="0.15"/>
    <row r="43" spans="1:11" ht="16.5" customHeight="1" x14ac:dyDescent="0.15"/>
    <row r="44" spans="1:11" ht="16.5" customHeight="1" x14ac:dyDescent="0.15"/>
    <row r="45" spans="1:11" ht="16.5" customHeight="1" x14ac:dyDescent="0.15"/>
    <row r="46" spans="1:11" ht="16.5" customHeight="1" x14ac:dyDescent="0.15"/>
    <row r="47" spans="1:11" ht="16.5" customHeight="1" x14ac:dyDescent="0.15"/>
    <row r="48" spans="1:11" ht="16.5" customHeight="1" x14ac:dyDescent="0.15"/>
    <row r="49" ht="16.5" customHeight="1" x14ac:dyDescent="0.15"/>
    <row r="50" ht="16.5" customHeight="1" x14ac:dyDescent="0.15"/>
    <row r="51" ht="16.5" customHeight="1" x14ac:dyDescent="0.15"/>
    <row r="52" ht="16.5" customHeight="1" x14ac:dyDescent="0.15"/>
    <row r="53" ht="16.5" customHeight="1" x14ac:dyDescent="0.15"/>
    <row r="54" ht="16.5" customHeight="1" x14ac:dyDescent="0.15"/>
    <row r="55" ht="16.5" customHeight="1" x14ac:dyDescent="0.15"/>
    <row r="56" ht="16.5" customHeight="1" x14ac:dyDescent="0.15"/>
    <row r="57" ht="16.5" customHeight="1" x14ac:dyDescent="0.15"/>
    <row r="58" ht="16.5" customHeight="1" x14ac:dyDescent="0.15"/>
    <row r="59" ht="16.5" customHeight="1" x14ac:dyDescent="0.15"/>
    <row r="60" ht="16.5" customHeight="1" x14ac:dyDescent="0.15"/>
    <row r="61" ht="16.5" customHeight="1" x14ac:dyDescent="0.15"/>
    <row r="62" ht="16.5" customHeight="1" x14ac:dyDescent="0.15"/>
    <row r="63" ht="16.5" customHeight="1" x14ac:dyDescent="0.15"/>
    <row r="64" ht="16.5" customHeight="1" x14ac:dyDescent="0.15"/>
    <row r="65" ht="16.5" customHeight="1" x14ac:dyDescent="0.15"/>
    <row r="66" ht="16.5" customHeight="1" x14ac:dyDescent="0.15"/>
    <row r="67" ht="16.5" customHeight="1" x14ac:dyDescent="0.15"/>
    <row r="68" ht="16.5" customHeight="1" x14ac:dyDescent="0.15"/>
    <row r="69" ht="16.5" customHeight="1" x14ac:dyDescent="0.15"/>
    <row r="70" ht="16.5" customHeight="1" x14ac:dyDescent="0.15"/>
    <row r="71" ht="16.5" customHeight="1" x14ac:dyDescent="0.15"/>
    <row r="72" ht="16.5" customHeight="1" x14ac:dyDescent="0.15"/>
    <row r="73" ht="16.5" customHeight="1" x14ac:dyDescent="0.15"/>
  </sheetData>
  <mergeCells count="3">
    <mergeCell ref="I1:J1"/>
    <mergeCell ref="D2:F2"/>
    <mergeCell ref="A1:G1"/>
  </mergeCells>
  <phoneticPr fontId="1"/>
  <conditionalFormatting sqref="J33">
    <cfRule type="cellIs" dxfId="13" priority="7" operator="equal">
      <formula>"予"</formula>
    </cfRule>
  </conditionalFormatting>
  <conditionalFormatting sqref="J3:J10 J17 J24 J31:J32">
    <cfRule type="cellIs" dxfId="12" priority="6" operator="equal">
      <formula>"予"</formula>
    </cfRule>
  </conditionalFormatting>
  <conditionalFormatting sqref="J11">
    <cfRule type="cellIs" dxfId="11" priority="5" operator="equal">
      <formula>"予"</formula>
    </cfRule>
  </conditionalFormatting>
  <conditionalFormatting sqref="J12:J16">
    <cfRule type="cellIs" dxfId="10" priority="4" operator="equal">
      <formula>"予"</formula>
    </cfRule>
  </conditionalFormatting>
  <conditionalFormatting sqref="J18:J23">
    <cfRule type="cellIs" dxfId="9" priority="3" operator="equal">
      <formula>"予"</formula>
    </cfRule>
  </conditionalFormatting>
  <conditionalFormatting sqref="J25">
    <cfRule type="cellIs" dxfId="8" priority="2" operator="equal">
      <formula>"予"</formula>
    </cfRule>
  </conditionalFormatting>
  <conditionalFormatting sqref="J26:J30">
    <cfRule type="cellIs" dxfId="7" priority="1" operator="equal">
      <formula>"予"</formula>
    </cfRule>
  </conditionalFormatting>
  <dataValidations count="3">
    <dataValidation type="list" allowBlank="1" showInputMessage="1" showErrorMessage="1" sqref="J3:J33">
      <formula1>",予"</formula1>
    </dataValidation>
    <dataValidation type="list" allowBlank="1" showInputMessage="1" showErrorMessage="1" sqref="F3:F33">
      <formula1>"園庭"</formula1>
    </dataValidation>
    <dataValidation type="list" allowBlank="1" showInputMessage="1" showErrorMessage="1" sqref="E3:E33">
      <formula1>"室内"</formula1>
    </dataValidation>
  </dataValidations>
  <pageMargins left="0.70866141732283472" right="0.31496062992125984" top="0.74803149606299213" bottom="0.35433070866141736" header="0.31496062992125984" footer="0.31496062992125984"/>
  <pageSetup paperSize="9" scale="9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73"/>
  <sheetViews>
    <sheetView zoomScaleNormal="100" workbookViewId="0">
      <pane xSplit="3" ySplit="2" topLeftCell="D3" activePane="bottomRight" state="frozen"/>
      <selection activeCell="B33" sqref="B33"/>
      <selection pane="topRight" activeCell="B33" sqref="B33"/>
      <selection pane="bottomLeft" activeCell="B33" sqref="B33"/>
      <selection pane="bottomRight" activeCell="D5" sqref="D5:J5"/>
    </sheetView>
  </sheetViews>
  <sheetFormatPr defaultRowHeight="13.5" x14ac:dyDescent="0.15"/>
  <cols>
    <col min="1" max="3" width="3.625" style="49" customWidth="1"/>
    <col min="4" max="4" width="37.125" style="49" customWidth="1"/>
    <col min="5" max="6" width="6.625" style="109" customWidth="1"/>
    <col min="7" max="7" width="8.125" style="49" customWidth="1"/>
    <col min="8" max="8" width="14.5" style="49" customWidth="1"/>
    <col min="9" max="9" width="11.625" style="49" customWidth="1"/>
    <col min="10" max="10" width="6.375" style="49" customWidth="1"/>
    <col min="11" max="16384" width="9" style="49"/>
  </cols>
  <sheetData>
    <row r="1" spans="1:11" ht="30" customHeight="1" x14ac:dyDescent="0.15">
      <c r="A1" s="620" t="s">
        <v>412</v>
      </c>
      <c r="B1" s="620"/>
      <c r="C1" s="620"/>
      <c r="D1" s="620"/>
      <c r="E1" s="620"/>
      <c r="F1" s="620"/>
      <c r="G1" s="620"/>
      <c r="H1" s="252" t="s">
        <v>1</v>
      </c>
      <c r="I1" s="621" t="s">
        <v>392</v>
      </c>
      <c r="J1" s="621"/>
    </row>
    <row r="2" spans="1:11" ht="33" customHeight="1" x14ac:dyDescent="0.15">
      <c r="A2" s="424" t="s">
        <v>4</v>
      </c>
      <c r="B2" s="425" t="s">
        <v>5</v>
      </c>
      <c r="C2" s="426"/>
      <c r="D2" s="617" t="s">
        <v>329</v>
      </c>
      <c r="E2" s="618"/>
      <c r="F2" s="619"/>
      <c r="G2" s="427" t="s">
        <v>319</v>
      </c>
      <c r="H2" s="428" t="s">
        <v>320</v>
      </c>
      <c r="I2" s="424" t="s">
        <v>0</v>
      </c>
      <c r="J2" s="424" t="s">
        <v>2</v>
      </c>
    </row>
    <row r="3" spans="1:11" ht="16.5" customHeight="1" x14ac:dyDescent="0.15">
      <c r="A3" s="53">
        <v>1</v>
      </c>
      <c r="B3" s="53" t="s">
        <v>402</v>
      </c>
      <c r="C3" s="97"/>
      <c r="D3" s="50"/>
      <c r="E3" s="259"/>
      <c r="F3" s="259"/>
      <c r="G3" s="50"/>
      <c r="H3" s="100"/>
      <c r="I3" s="106" t="s">
        <v>358</v>
      </c>
      <c r="J3" s="54"/>
      <c r="K3" s="49" t="str">
        <f>ASC(I3)</f>
        <v/>
      </c>
    </row>
    <row r="4" spans="1:11" ht="16.5" customHeight="1" x14ac:dyDescent="0.15">
      <c r="A4" s="98">
        <v>2</v>
      </c>
      <c r="B4" s="53" t="s">
        <v>413</v>
      </c>
      <c r="C4" s="97"/>
      <c r="D4" s="50"/>
      <c r="E4" s="259"/>
      <c r="F4" s="259"/>
      <c r="G4" s="50"/>
      <c r="H4" s="100"/>
      <c r="I4" s="106" t="s">
        <v>358</v>
      </c>
      <c r="J4" s="52"/>
      <c r="K4" s="49" t="str">
        <f t="shared" ref="K4:K33" si="0">ASC(I4)</f>
        <v/>
      </c>
    </row>
    <row r="5" spans="1:11" ht="16.5" customHeight="1" x14ac:dyDescent="0.15">
      <c r="A5" s="53">
        <v>3</v>
      </c>
      <c r="B5" s="53" t="s">
        <v>7</v>
      </c>
      <c r="C5" s="97"/>
      <c r="D5" s="50" t="s">
        <v>511</v>
      </c>
      <c r="E5" s="259"/>
      <c r="F5" s="259"/>
      <c r="G5" s="50"/>
      <c r="H5" s="100" t="s">
        <v>513</v>
      </c>
      <c r="I5" s="106" t="s">
        <v>554</v>
      </c>
      <c r="J5" s="52"/>
      <c r="K5" s="49" t="str">
        <f t="shared" si="0"/>
        <v>10:00-11:45</v>
      </c>
    </row>
    <row r="6" spans="1:11" ht="16.5" customHeight="1" x14ac:dyDescent="0.15">
      <c r="A6" s="98">
        <v>4</v>
      </c>
      <c r="B6" s="53" t="s">
        <v>8</v>
      </c>
      <c r="C6" s="97"/>
      <c r="D6" s="50"/>
      <c r="E6" s="259"/>
      <c r="F6" s="259"/>
      <c r="G6" s="50"/>
      <c r="H6" s="100"/>
      <c r="I6" s="106" t="s">
        <v>358</v>
      </c>
      <c r="J6" s="52"/>
      <c r="K6" s="49" t="str">
        <f t="shared" si="0"/>
        <v/>
      </c>
    </row>
    <row r="7" spans="1:11" ht="16.5" customHeight="1" x14ac:dyDescent="0.15">
      <c r="A7" s="53">
        <v>5</v>
      </c>
      <c r="B7" s="53" t="s">
        <v>9</v>
      </c>
      <c r="C7" s="97"/>
      <c r="D7" s="50"/>
      <c r="E7" s="259"/>
      <c r="F7" s="259"/>
      <c r="G7" s="50"/>
      <c r="H7" s="100"/>
      <c r="I7" s="106" t="s">
        <v>358</v>
      </c>
      <c r="J7" s="52"/>
      <c r="K7" s="49" t="str">
        <f t="shared" si="0"/>
        <v/>
      </c>
    </row>
    <row r="8" spans="1:11" ht="16.5" customHeight="1" x14ac:dyDescent="0.15">
      <c r="A8" s="98">
        <v>6</v>
      </c>
      <c r="B8" s="53" t="s">
        <v>10</v>
      </c>
      <c r="C8" s="97"/>
      <c r="D8" s="50"/>
      <c r="E8" s="259"/>
      <c r="F8" s="259"/>
      <c r="G8" s="50"/>
      <c r="H8" s="100"/>
      <c r="I8" s="106" t="s">
        <v>358</v>
      </c>
      <c r="J8" s="52"/>
      <c r="K8" s="49" t="str">
        <f t="shared" si="0"/>
        <v/>
      </c>
    </row>
    <row r="9" spans="1:11" ht="16.5" customHeight="1" x14ac:dyDescent="0.15">
      <c r="A9" s="53">
        <v>7</v>
      </c>
      <c r="B9" s="53" t="s">
        <v>11</v>
      </c>
      <c r="C9" s="97"/>
      <c r="D9" s="50"/>
      <c r="E9" s="259"/>
      <c r="F9" s="259"/>
      <c r="G9" s="50"/>
      <c r="H9" s="100"/>
      <c r="I9" s="106" t="s">
        <v>358</v>
      </c>
      <c r="J9" s="52"/>
      <c r="K9" s="49" t="str">
        <f t="shared" si="0"/>
        <v/>
      </c>
    </row>
    <row r="10" spans="1:11" ht="16.5" customHeight="1" x14ac:dyDescent="0.15">
      <c r="A10" s="98">
        <v>8</v>
      </c>
      <c r="B10" s="53" t="s">
        <v>12</v>
      </c>
      <c r="C10" s="97"/>
      <c r="D10" s="50"/>
      <c r="E10" s="259"/>
      <c r="F10" s="259"/>
      <c r="G10" s="50"/>
      <c r="H10" s="100"/>
      <c r="I10" s="106" t="s">
        <v>358</v>
      </c>
      <c r="J10" s="52"/>
      <c r="K10" s="49" t="str">
        <f t="shared" si="0"/>
        <v/>
      </c>
    </row>
    <row r="11" spans="1:11" ht="16.5" customHeight="1" x14ac:dyDescent="0.15">
      <c r="A11" s="53">
        <v>9</v>
      </c>
      <c r="B11" s="53" t="s">
        <v>6</v>
      </c>
      <c r="C11" s="97"/>
      <c r="D11" s="50"/>
      <c r="E11" s="259"/>
      <c r="F11" s="259"/>
      <c r="G11" s="50"/>
      <c r="H11" s="100"/>
      <c r="I11" s="106" t="s">
        <v>358</v>
      </c>
      <c r="J11" s="52"/>
      <c r="K11" s="49" t="str">
        <f t="shared" si="0"/>
        <v/>
      </c>
    </row>
    <row r="12" spans="1:11" ht="16.5" customHeight="1" x14ac:dyDescent="0.15">
      <c r="A12" s="98">
        <v>10</v>
      </c>
      <c r="B12" s="53" t="s">
        <v>7</v>
      </c>
      <c r="C12" s="97"/>
      <c r="D12" s="50" t="s">
        <v>511</v>
      </c>
      <c r="E12" s="259"/>
      <c r="F12" s="259"/>
      <c r="G12" s="50"/>
      <c r="H12" s="100" t="s">
        <v>513</v>
      </c>
      <c r="I12" s="106" t="s">
        <v>554</v>
      </c>
      <c r="J12" s="52"/>
      <c r="K12" s="49" t="str">
        <f t="shared" si="0"/>
        <v>10:00-11:45</v>
      </c>
    </row>
    <row r="13" spans="1:11" ht="16.5" customHeight="1" x14ac:dyDescent="0.15">
      <c r="A13" s="53">
        <v>11</v>
      </c>
      <c r="B13" s="53" t="s">
        <v>8</v>
      </c>
      <c r="C13" s="97"/>
      <c r="D13" s="50"/>
      <c r="E13" s="259"/>
      <c r="F13" s="259"/>
      <c r="G13" s="50"/>
      <c r="H13" s="100"/>
      <c r="I13" s="106" t="s">
        <v>358</v>
      </c>
      <c r="J13" s="52"/>
      <c r="K13" s="49" t="str">
        <f t="shared" si="0"/>
        <v/>
      </c>
    </row>
    <row r="14" spans="1:11" ht="16.5" customHeight="1" x14ac:dyDescent="0.15">
      <c r="A14" s="98">
        <v>12</v>
      </c>
      <c r="B14" s="53" t="s">
        <v>9</v>
      </c>
      <c r="C14" s="97"/>
      <c r="D14" s="50"/>
      <c r="E14" s="259"/>
      <c r="F14" s="259"/>
      <c r="G14" s="50"/>
      <c r="H14" s="100"/>
      <c r="I14" s="106" t="s">
        <v>358</v>
      </c>
      <c r="J14" s="52"/>
      <c r="K14" s="49" t="str">
        <f t="shared" si="0"/>
        <v/>
      </c>
    </row>
    <row r="15" spans="1:11" ht="16.5" customHeight="1" x14ac:dyDescent="0.15">
      <c r="A15" s="53">
        <v>13</v>
      </c>
      <c r="B15" s="53" t="s">
        <v>10</v>
      </c>
      <c r="C15" s="97"/>
      <c r="D15" s="50"/>
      <c r="E15" s="259"/>
      <c r="F15" s="259"/>
      <c r="G15" s="50"/>
      <c r="H15" s="50"/>
      <c r="I15" s="106" t="s">
        <v>358</v>
      </c>
      <c r="J15" s="52"/>
      <c r="K15" s="49" t="str">
        <f t="shared" si="0"/>
        <v/>
      </c>
    </row>
    <row r="16" spans="1:11" ht="16.5" customHeight="1" x14ac:dyDescent="0.15">
      <c r="A16" s="98">
        <v>14</v>
      </c>
      <c r="B16" s="53" t="s">
        <v>11</v>
      </c>
      <c r="C16" s="97"/>
      <c r="D16" s="50"/>
      <c r="E16" s="259"/>
      <c r="F16" s="259"/>
      <c r="G16" s="50"/>
      <c r="H16" s="100"/>
      <c r="I16" s="106" t="s">
        <v>358</v>
      </c>
      <c r="J16" s="52"/>
      <c r="K16" s="49" t="str">
        <f t="shared" si="0"/>
        <v/>
      </c>
    </row>
    <row r="17" spans="1:11" ht="16.5" customHeight="1" x14ac:dyDescent="0.15">
      <c r="A17" s="53">
        <v>15</v>
      </c>
      <c r="B17" s="53" t="s">
        <v>12</v>
      </c>
      <c r="C17" s="97"/>
      <c r="D17" s="50"/>
      <c r="E17" s="259"/>
      <c r="F17" s="259"/>
      <c r="G17" s="50"/>
      <c r="H17" s="100"/>
      <c r="I17" s="106" t="s">
        <v>358</v>
      </c>
      <c r="J17" s="52"/>
      <c r="K17" s="49" t="str">
        <f t="shared" si="0"/>
        <v/>
      </c>
    </row>
    <row r="18" spans="1:11" ht="16.5" customHeight="1" x14ac:dyDescent="0.15">
      <c r="A18" s="98">
        <v>16</v>
      </c>
      <c r="B18" s="53" t="s">
        <v>6</v>
      </c>
      <c r="C18" s="97"/>
      <c r="D18" s="50"/>
      <c r="E18" s="259"/>
      <c r="F18" s="259"/>
      <c r="G18" s="50"/>
      <c r="H18" s="100"/>
      <c r="I18" s="106" t="s">
        <v>358</v>
      </c>
      <c r="J18" s="52"/>
      <c r="K18" s="49" t="str">
        <f t="shared" si="0"/>
        <v/>
      </c>
    </row>
    <row r="19" spans="1:11" ht="16.5" customHeight="1" x14ac:dyDescent="0.15">
      <c r="A19" s="53">
        <v>17</v>
      </c>
      <c r="B19" s="53" t="s">
        <v>7</v>
      </c>
      <c r="C19" s="97"/>
      <c r="D19" s="50" t="s">
        <v>511</v>
      </c>
      <c r="E19" s="259"/>
      <c r="F19" s="259"/>
      <c r="G19" s="50"/>
      <c r="H19" s="100" t="s">
        <v>513</v>
      </c>
      <c r="I19" s="106" t="s">
        <v>554</v>
      </c>
      <c r="J19" s="52"/>
      <c r="K19" s="49" t="str">
        <f t="shared" si="0"/>
        <v>10:00-11:45</v>
      </c>
    </row>
    <row r="20" spans="1:11" ht="16.5" customHeight="1" x14ac:dyDescent="0.15">
      <c r="A20" s="98">
        <v>18</v>
      </c>
      <c r="B20" s="53" t="s">
        <v>8</v>
      </c>
      <c r="C20" s="97"/>
      <c r="D20" s="50"/>
      <c r="E20" s="259"/>
      <c r="F20" s="259"/>
      <c r="G20" s="50"/>
      <c r="H20" s="100"/>
      <c r="I20" s="106" t="s">
        <v>358</v>
      </c>
      <c r="J20" s="52"/>
      <c r="K20" s="49" t="str">
        <f t="shared" si="0"/>
        <v/>
      </c>
    </row>
    <row r="21" spans="1:11" ht="16.5" customHeight="1" x14ac:dyDescent="0.15">
      <c r="A21" s="53">
        <v>19</v>
      </c>
      <c r="B21" s="53" t="s">
        <v>9</v>
      </c>
      <c r="C21" s="97"/>
      <c r="D21" s="50"/>
      <c r="E21" s="259"/>
      <c r="F21" s="259"/>
      <c r="G21" s="50"/>
      <c r="H21" s="100"/>
      <c r="I21" s="106" t="s">
        <v>358</v>
      </c>
      <c r="J21" s="52"/>
      <c r="K21" s="49" t="str">
        <f t="shared" si="0"/>
        <v/>
      </c>
    </row>
    <row r="22" spans="1:11" ht="16.5" customHeight="1" x14ac:dyDescent="0.15">
      <c r="A22" s="98">
        <v>20</v>
      </c>
      <c r="B22" s="53" t="s">
        <v>10</v>
      </c>
      <c r="C22" s="97"/>
      <c r="D22" s="50"/>
      <c r="E22" s="259"/>
      <c r="F22" s="259"/>
      <c r="G22" s="50"/>
      <c r="H22" s="100"/>
      <c r="I22" s="106" t="s">
        <v>358</v>
      </c>
      <c r="J22" s="52"/>
      <c r="K22" s="49" t="str">
        <f t="shared" si="0"/>
        <v/>
      </c>
    </row>
    <row r="23" spans="1:11" ht="16.5" customHeight="1" x14ac:dyDescent="0.15">
      <c r="A23" s="53">
        <v>21</v>
      </c>
      <c r="B23" s="53" t="s">
        <v>11</v>
      </c>
      <c r="C23" s="97"/>
      <c r="D23" s="50"/>
      <c r="E23" s="259"/>
      <c r="F23" s="259"/>
      <c r="G23" s="50"/>
      <c r="H23" s="100"/>
      <c r="I23" s="106" t="s">
        <v>358</v>
      </c>
      <c r="J23" s="52"/>
      <c r="K23" s="49" t="str">
        <f t="shared" si="0"/>
        <v/>
      </c>
    </row>
    <row r="24" spans="1:11" ht="16.5" customHeight="1" x14ac:dyDescent="0.15">
      <c r="A24" s="98">
        <v>22</v>
      </c>
      <c r="B24" s="53" t="s">
        <v>12</v>
      </c>
      <c r="C24" s="97"/>
      <c r="D24" s="50"/>
      <c r="E24" s="259"/>
      <c r="F24" s="259"/>
      <c r="G24" s="50"/>
      <c r="H24" s="100"/>
      <c r="I24" s="106" t="s">
        <v>358</v>
      </c>
      <c r="J24" s="52"/>
      <c r="K24" s="49" t="str">
        <f t="shared" si="0"/>
        <v/>
      </c>
    </row>
    <row r="25" spans="1:11" ht="16.5" customHeight="1" x14ac:dyDescent="0.15">
      <c r="A25" s="53">
        <v>23</v>
      </c>
      <c r="B25" s="53" t="s">
        <v>6</v>
      </c>
      <c r="C25" s="97"/>
      <c r="D25" s="50"/>
      <c r="E25" s="259"/>
      <c r="F25" s="259"/>
      <c r="G25" s="50"/>
      <c r="H25" s="100"/>
      <c r="I25" s="106" t="s">
        <v>358</v>
      </c>
      <c r="J25" s="52"/>
      <c r="K25" s="49" t="str">
        <f t="shared" si="0"/>
        <v/>
      </c>
    </row>
    <row r="26" spans="1:11" ht="16.5" customHeight="1" x14ac:dyDescent="0.15">
      <c r="A26" s="98">
        <v>24</v>
      </c>
      <c r="B26" s="53" t="s">
        <v>7</v>
      </c>
      <c r="C26" s="97"/>
      <c r="D26" s="50" t="s">
        <v>512</v>
      </c>
      <c r="E26" s="259"/>
      <c r="F26" s="259"/>
      <c r="G26" s="50"/>
      <c r="H26" s="100" t="s">
        <v>513</v>
      </c>
      <c r="I26" s="106" t="s">
        <v>554</v>
      </c>
      <c r="J26" s="52"/>
      <c r="K26" s="49" t="str">
        <f t="shared" si="0"/>
        <v>10:00-11:45</v>
      </c>
    </row>
    <row r="27" spans="1:11" ht="16.5" customHeight="1" x14ac:dyDescent="0.15">
      <c r="A27" s="53">
        <v>25</v>
      </c>
      <c r="B27" s="53" t="s">
        <v>8</v>
      </c>
      <c r="C27" s="97"/>
      <c r="D27" s="50"/>
      <c r="E27" s="259"/>
      <c r="F27" s="259"/>
      <c r="G27" s="50"/>
      <c r="H27" s="100"/>
      <c r="I27" s="106" t="s">
        <v>358</v>
      </c>
      <c r="J27" s="52"/>
      <c r="K27" s="49" t="str">
        <f t="shared" si="0"/>
        <v/>
      </c>
    </row>
    <row r="28" spans="1:11" ht="16.5" customHeight="1" x14ac:dyDescent="0.15">
      <c r="A28" s="98">
        <v>26</v>
      </c>
      <c r="B28" s="53" t="s">
        <v>9</v>
      </c>
      <c r="C28" s="97"/>
      <c r="D28" s="50"/>
      <c r="E28" s="259"/>
      <c r="F28" s="259"/>
      <c r="G28" s="50"/>
      <c r="H28" s="100"/>
      <c r="I28" s="106" t="s">
        <v>358</v>
      </c>
      <c r="J28" s="52"/>
      <c r="K28" s="49" t="str">
        <f t="shared" si="0"/>
        <v/>
      </c>
    </row>
    <row r="29" spans="1:11" ht="16.5" customHeight="1" x14ac:dyDescent="0.15">
      <c r="A29" s="53">
        <v>27</v>
      </c>
      <c r="B29" s="53" t="s">
        <v>10</v>
      </c>
      <c r="C29" s="97"/>
      <c r="D29" s="50"/>
      <c r="E29" s="259"/>
      <c r="F29" s="259"/>
      <c r="G29" s="50"/>
      <c r="H29" s="50"/>
      <c r="I29" s="106" t="s">
        <v>358</v>
      </c>
      <c r="J29" s="52"/>
      <c r="K29" s="49" t="str">
        <f t="shared" si="0"/>
        <v/>
      </c>
    </row>
    <row r="30" spans="1:11" ht="16.5" customHeight="1" x14ac:dyDescent="0.15">
      <c r="A30" s="98">
        <v>28</v>
      </c>
      <c r="B30" s="53" t="s">
        <v>11</v>
      </c>
      <c r="C30" s="97"/>
      <c r="D30" s="50"/>
      <c r="E30" s="259"/>
      <c r="F30" s="259"/>
      <c r="G30" s="50"/>
      <c r="H30" s="100"/>
      <c r="I30" s="106" t="s">
        <v>358</v>
      </c>
      <c r="J30" s="52"/>
      <c r="K30" s="49" t="str">
        <f t="shared" si="0"/>
        <v/>
      </c>
    </row>
    <row r="31" spans="1:11" ht="16.5" customHeight="1" x14ac:dyDescent="0.15">
      <c r="A31" s="53">
        <v>29</v>
      </c>
      <c r="B31" s="53" t="s">
        <v>12</v>
      </c>
      <c r="C31" s="97"/>
      <c r="D31" s="50"/>
      <c r="E31" s="259"/>
      <c r="F31" s="259"/>
      <c r="G31" s="50"/>
      <c r="H31" s="100"/>
      <c r="I31" s="107" t="s">
        <v>358</v>
      </c>
      <c r="J31" s="54"/>
      <c r="K31" s="49" t="str">
        <f t="shared" si="0"/>
        <v/>
      </c>
    </row>
    <row r="32" spans="1:11" ht="16.5" customHeight="1" x14ac:dyDescent="0.15">
      <c r="A32" s="98">
        <v>30</v>
      </c>
      <c r="B32" s="53" t="s">
        <v>6</v>
      </c>
      <c r="C32" s="97"/>
      <c r="D32" s="51"/>
      <c r="E32" s="259"/>
      <c r="F32" s="259"/>
      <c r="G32" s="51"/>
      <c r="H32" s="100"/>
      <c r="I32" s="107" t="s">
        <v>358</v>
      </c>
      <c r="J32" s="54"/>
      <c r="K32" s="49" t="str">
        <f t="shared" si="0"/>
        <v/>
      </c>
    </row>
    <row r="33" spans="1:11" ht="16.5" customHeight="1" x14ac:dyDescent="0.15">
      <c r="A33" s="53">
        <v>31</v>
      </c>
      <c r="B33" s="53"/>
      <c r="C33" s="97"/>
      <c r="D33" s="50"/>
      <c r="E33" s="259"/>
      <c r="F33" s="259"/>
      <c r="G33" s="50"/>
      <c r="H33" s="50"/>
      <c r="I33" s="106" t="s">
        <v>358</v>
      </c>
      <c r="J33" s="54"/>
      <c r="K33" s="49" t="str">
        <f t="shared" si="0"/>
        <v/>
      </c>
    </row>
    <row r="34" spans="1:11" ht="16.5" customHeight="1" x14ac:dyDescent="0.15"/>
    <row r="35" spans="1:11" ht="16.5" customHeight="1" x14ac:dyDescent="0.15"/>
    <row r="36" spans="1:11" ht="16.5" customHeight="1" x14ac:dyDescent="0.15"/>
    <row r="37" spans="1:11" ht="16.5" customHeight="1" x14ac:dyDescent="0.15"/>
    <row r="38" spans="1:11" ht="16.5" customHeight="1" x14ac:dyDescent="0.15"/>
    <row r="39" spans="1:11" ht="16.5" customHeight="1" x14ac:dyDescent="0.15"/>
    <row r="40" spans="1:11" ht="16.5" customHeight="1" x14ac:dyDescent="0.15"/>
    <row r="41" spans="1:11" ht="16.5" customHeight="1" x14ac:dyDescent="0.15"/>
    <row r="42" spans="1:11" ht="16.5" customHeight="1" x14ac:dyDescent="0.15"/>
    <row r="43" spans="1:11" ht="16.5" customHeight="1" x14ac:dyDescent="0.15"/>
    <row r="44" spans="1:11" ht="16.5" customHeight="1" x14ac:dyDescent="0.15"/>
    <row r="45" spans="1:11" ht="16.5" customHeight="1" x14ac:dyDescent="0.15"/>
    <row r="46" spans="1:11" ht="16.5" customHeight="1" x14ac:dyDescent="0.15"/>
    <row r="47" spans="1:11" ht="16.5" customHeight="1" x14ac:dyDescent="0.15"/>
    <row r="48" spans="1:11" ht="16.5" customHeight="1" x14ac:dyDescent="0.15"/>
    <row r="49" ht="16.5" customHeight="1" x14ac:dyDescent="0.15"/>
    <row r="50" ht="16.5" customHeight="1" x14ac:dyDescent="0.15"/>
    <row r="51" ht="16.5" customHeight="1" x14ac:dyDescent="0.15"/>
    <row r="52" ht="16.5" customHeight="1" x14ac:dyDescent="0.15"/>
    <row r="53" ht="16.5" customHeight="1" x14ac:dyDescent="0.15"/>
    <row r="54" ht="16.5" customHeight="1" x14ac:dyDescent="0.15"/>
    <row r="55" ht="16.5" customHeight="1" x14ac:dyDescent="0.15"/>
    <row r="56" ht="16.5" customHeight="1" x14ac:dyDescent="0.15"/>
    <row r="57" ht="16.5" customHeight="1" x14ac:dyDescent="0.15"/>
    <row r="58" ht="16.5" customHeight="1" x14ac:dyDescent="0.15"/>
    <row r="59" ht="16.5" customHeight="1" x14ac:dyDescent="0.15"/>
    <row r="60" ht="16.5" customHeight="1" x14ac:dyDescent="0.15"/>
    <row r="61" ht="16.5" customHeight="1" x14ac:dyDescent="0.15"/>
    <row r="62" ht="16.5" customHeight="1" x14ac:dyDescent="0.15"/>
    <row r="63" ht="16.5" customHeight="1" x14ac:dyDescent="0.15"/>
    <row r="64" ht="16.5" customHeight="1" x14ac:dyDescent="0.15"/>
    <row r="65" ht="16.5" customHeight="1" x14ac:dyDescent="0.15"/>
    <row r="66" ht="16.5" customHeight="1" x14ac:dyDescent="0.15"/>
    <row r="67" ht="16.5" customHeight="1" x14ac:dyDescent="0.15"/>
    <row r="68" ht="16.5" customHeight="1" x14ac:dyDescent="0.15"/>
    <row r="69" ht="16.5" customHeight="1" x14ac:dyDescent="0.15"/>
    <row r="70" ht="16.5" customHeight="1" x14ac:dyDescent="0.15"/>
    <row r="71" ht="16.5" customHeight="1" x14ac:dyDescent="0.15"/>
    <row r="72" ht="16.5" customHeight="1" x14ac:dyDescent="0.15"/>
    <row r="73" ht="16.5" customHeight="1" x14ac:dyDescent="0.15"/>
  </sheetData>
  <mergeCells count="3">
    <mergeCell ref="A1:G1"/>
    <mergeCell ref="I1:J1"/>
    <mergeCell ref="D2:F2"/>
  </mergeCells>
  <phoneticPr fontId="1"/>
  <conditionalFormatting sqref="J33">
    <cfRule type="cellIs" dxfId="6" priority="7" operator="equal">
      <formula>"予"</formula>
    </cfRule>
  </conditionalFormatting>
  <conditionalFormatting sqref="J3:J10 J17 J24 J31:J32">
    <cfRule type="cellIs" dxfId="5" priority="6" operator="equal">
      <formula>"予"</formula>
    </cfRule>
  </conditionalFormatting>
  <conditionalFormatting sqref="J11">
    <cfRule type="cellIs" dxfId="4" priority="5" operator="equal">
      <formula>"予"</formula>
    </cfRule>
  </conditionalFormatting>
  <conditionalFormatting sqref="J12:J16">
    <cfRule type="cellIs" dxfId="3" priority="4" operator="equal">
      <formula>"予"</formula>
    </cfRule>
  </conditionalFormatting>
  <conditionalFormatting sqref="J18:J23">
    <cfRule type="cellIs" dxfId="2" priority="3" operator="equal">
      <formula>"予"</formula>
    </cfRule>
  </conditionalFormatting>
  <conditionalFormatting sqref="J25">
    <cfRule type="cellIs" dxfId="1" priority="2" operator="equal">
      <formula>"予"</formula>
    </cfRule>
  </conditionalFormatting>
  <conditionalFormatting sqref="J26:J30">
    <cfRule type="cellIs" dxfId="0" priority="1" operator="equal">
      <formula>"予"</formula>
    </cfRule>
  </conditionalFormatting>
  <dataValidations count="3">
    <dataValidation type="list" allowBlank="1" showInputMessage="1" showErrorMessage="1" sqref="J3:J33">
      <formula1>",予"</formula1>
    </dataValidation>
    <dataValidation type="list" allowBlank="1" showInputMessage="1" showErrorMessage="1" sqref="E3:E33">
      <formula1>"室内"</formula1>
    </dataValidation>
    <dataValidation type="list" allowBlank="1" showInputMessage="1" showErrorMessage="1" sqref="F3:F33">
      <formula1>"園庭"</formula1>
    </dataValidation>
  </dataValidations>
  <pageMargins left="0.70866141732283472" right="0.31496062992125984" top="0.74803149606299213" bottom="0.35433070866141736" header="0.31496062992125984" footer="0.31496062992125984"/>
  <pageSetup paperSize="9" scale="9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E85"/>
  <sheetViews>
    <sheetView topLeftCell="B10" workbookViewId="0">
      <selection activeCell="D14" sqref="D14"/>
    </sheetView>
  </sheetViews>
  <sheetFormatPr defaultRowHeight="13.5" x14ac:dyDescent="0.15"/>
  <cols>
    <col min="1" max="1" width="4.75" style="153" customWidth="1"/>
    <col min="2" max="2" width="21.25" customWidth="1"/>
    <col min="3" max="3" width="18.375" style="154" customWidth="1"/>
    <col min="4" max="4" width="48.25" customWidth="1"/>
  </cols>
  <sheetData>
    <row r="1" spans="1:5" ht="30" customHeight="1" x14ac:dyDescent="0.15">
      <c r="A1" s="622" t="s">
        <v>158</v>
      </c>
      <c r="B1" s="623"/>
      <c r="C1" s="623"/>
      <c r="D1" s="624"/>
    </row>
    <row r="2" spans="1:5" ht="30" customHeight="1" x14ac:dyDescent="0.15">
      <c r="A2" s="125">
        <v>1</v>
      </c>
      <c r="B2" s="128" t="s">
        <v>159</v>
      </c>
      <c r="C2" s="127"/>
      <c r="D2" s="128" t="s">
        <v>160</v>
      </c>
    </row>
    <row r="3" spans="1:5" ht="36" customHeight="1" x14ac:dyDescent="0.15">
      <c r="A3" s="125">
        <v>2</v>
      </c>
      <c r="B3" s="128" t="s">
        <v>161</v>
      </c>
      <c r="C3" s="129"/>
      <c r="D3" s="131" t="s">
        <v>162</v>
      </c>
      <c r="E3" s="132"/>
    </row>
    <row r="4" spans="1:5" ht="30" customHeight="1" x14ac:dyDescent="0.15">
      <c r="A4" s="125">
        <v>3</v>
      </c>
      <c r="B4" s="128" t="s">
        <v>163</v>
      </c>
      <c r="C4" s="129"/>
      <c r="D4" s="133" t="s">
        <v>164</v>
      </c>
      <c r="E4" s="132"/>
    </row>
    <row r="5" spans="1:5" ht="30" customHeight="1" x14ac:dyDescent="0.15">
      <c r="A5" s="125">
        <v>4</v>
      </c>
      <c r="B5" s="128" t="s">
        <v>165</v>
      </c>
      <c r="C5" s="129"/>
      <c r="D5" s="128" t="s">
        <v>166</v>
      </c>
    </row>
    <row r="6" spans="1:5" ht="30" customHeight="1" x14ac:dyDescent="0.15">
      <c r="A6" s="125">
        <v>5</v>
      </c>
      <c r="B6" s="128" t="s">
        <v>167</v>
      </c>
      <c r="C6" s="129"/>
      <c r="D6" s="128" t="s">
        <v>168</v>
      </c>
    </row>
    <row r="7" spans="1:5" ht="30" customHeight="1" x14ac:dyDescent="0.15">
      <c r="A7" s="125">
        <v>6</v>
      </c>
      <c r="B7" s="128" t="s">
        <v>169</v>
      </c>
      <c r="C7" s="129"/>
      <c r="D7" s="128" t="s">
        <v>196</v>
      </c>
    </row>
    <row r="8" spans="1:5" ht="30" customHeight="1" x14ac:dyDescent="0.15">
      <c r="A8" s="125">
        <v>7</v>
      </c>
      <c r="B8" s="128" t="s">
        <v>170</v>
      </c>
      <c r="C8" s="129"/>
      <c r="D8" s="131" t="s">
        <v>171</v>
      </c>
    </row>
    <row r="9" spans="1:5" ht="30" customHeight="1" thickBot="1" x14ac:dyDescent="0.2">
      <c r="A9" s="134">
        <v>8</v>
      </c>
      <c r="B9" s="135" t="s">
        <v>172</v>
      </c>
      <c r="C9" s="130"/>
      <c r="D9" s="135" t="s">
        <v>577</v>
      </c>
    </row>
    <row r="10" spans="1:5" ht="30" customHeight="1" thickTop="1" x14ac:dyDescent="0.15">
      <c r="A10" s="136">
        <v>9</v>
      </c>
      <c r="B10" s="137" t="s">
        <v>112</v>
      </c>
      <c r="C10" s="138" t="s">
        <v>44</v>
      </c>
      <c r="D10" s="401" t="s">
        <v>389</v>
      </c>
    </row>
    <row r="11" spans="1:5" ht="30" customHeight="1" x14ac:dyDescent="0.15">
      <c r="A11" s="139">
        <v>10</v>
      </c>
      <c r="B11" s="128" t="s">
        <v>173</v>
      </c>
      <c r="C11" s="129" t="s">
        <v>140</v>
      </c>
      <c r="D11" s="140" t="s">
        <v>344</v>
      </c>
    </row>
    <row r="12" spans="1:5" ht="30" customHeight="1" x14ac:dyDescent="0.15">
      <c r="A12" s="139">
        <v>11</v>
      </c>
      <c r="B12" s="128" t="s">
        <v>174</v>
      </c>
      <c r="C12" s="129" t="s">
        <v>141</v>
      </c>
      <c r="D12" s="200" t="s">
        <v>345</v>
      </c>
    </row>
    <row r="13" spans="1:5" ht="30" customHeight="1" x14ac:dyDescent="0.15">
      <c r="A13" s="139">
        <v>12</v>
      </c>
      <c r="B13" s="128" t="s">
        <v>175</v>
      </c>
      <c r="C13" s="129" t="s">
        <v>330</v>
      </c>
      <c r="D13" s="140" t="s">
        <v>331</v>
      </c>
    </row>
    <row r="14" spans="1:5" ht="30" customHeight="1" x14ac:dyDescent="0.15">
      <c r="A14" s="139">
        <v>13</v>
      </c>
      <c r="B14" s="128" t="s">
        <v>176</v>
      </c>
      <c r="C14" s="129" t="s">
        <v>47</v>
      </c>
      <c r="D14" s="140" t="s">
        <v>177</v>
      </c>
    </row>
    <row r="15" spans="1:5" ht="30" customHeight="1" x14ac:dyDescent="0.15">
      <c r="A15" s="139">
        <v>14</v>
      </c>
      <c r="B15" s="128" t="s">
        <v>178</v>
      </c>
      <c r="C15" s="129" t="s">
        <v>179</v>
      </c>
      <c r="D15" s="190" t="s">
        <v>346</v>
      </c>
    </row>
    <row r="16" spans="1:5" ht="30.75" customHeight="1" x14ac:dyDescent="0.15">
      <c r="A16" s="139">
        <v>15</v>
      </c>
      <c r="B16" s="128" t="s">
        <v>180</v>
      </c>
      <c r="C16" s="129" t="s">
        <v>181</v>
      </c>
      <c r="D16" s="141" t="s">
        <v>182</v>
      </c>
    </row>
    <row r="17" spans="1:4" ht="30.75" customHeight="1" x14ac:dyDescent="0.15">
      <c r="A17" s="139">
        <v>16</v>
      </c>
      <c r="B17" s="128" t="s">
        <v>183</v>
      </c>
      <c r="C17" s="129" t="s">
        <v>184</v>
      </c>
      <c r="D17" s="142" t="s">
        <v>197</v>
      </c>
    </row>
    <row r="18" spans="1:4" ht="34.5" customHeight="1" x14ac:dyDescent="0.15">
      <c r="A18" s="139">
        <v>17</v>
      </c>
      <c r="B18" s="133" t="s">
        <v>185</v>
      </c>
      <c r="C18" s="143" t="s">
        <v>186</v>
      </c>
      <c r="D18" s="456" t="s">
        <v>576</v>
      </c>
    </row>
    <row r="19" spans="1:4" ht="46.5" customHeight="1" x14ac:dyDescent="0.15">
      <c r="A19" s="625">
        <v>18</v>
      </c>
      <c r="B19" s="628" t="s">
        <v>99</v>
      </c>
      <c r="C19" s="144" t="s">
        <v>198</v>
      </c>
      <c r="D19" s="456" t="s">
        <v>575</v>
      </c>
    </row>
    <row r="20" spans="1:4" ht="30" customHeight="1" x14ac:dyDescent="0.15">
      <c r="A20" s="626"/>
      <c r="B20" s="629"/>
      <c r="C20" s="126" t="s">
        <v>187</v>
      </c>
      <c r="D20" s="145" t="s">
        <v>571</v>
      </c>
    </row>
    <row r="21" spans="1:4" ht="35.1" customHeight="1" x14ac:dyDescent="0.15">
      <c r="A21" s="626"/>
      <c r="B21" s="629"/>
      <c r="C21" s="126" t="s">
        <v>188</v>
      </c>
      <c r="D21" s="455" t="s">
        <v>573</v>
      </c>
    </row>
    <row r="22" spans="1:4" ht="37.5" customHeight="1" x14ac:dyDescent="0.15">
      <c r="A22" s="626"/>
      <c r="B22" s="629"/>
      <c r="C22" s="126" t="s">
        <v>189</v>
      </c>
      <c r="D22" s="145" t="s">
        <v>572</v>
      </c>
    </row>
    <row r="23" spans="1:4" ht="30" customHeight="1" x14ac:dyDescent="0.15">
      <c r="A23" s="627"/>
      <c r="B23" s="515"/>
      <c r="C23" s="126" t="s">
        <v>190</v>
      </c>
      <c r="D23" s="146" t="s">
        <v>574</v>
      </c>
    </row>
    <row r="24" spans="1:4" ht="30" customHeight="1" x14ac:dyDescent="0.15">
      <c r="A24" s="139">
        <v>19</v>
      </c>
      <c r="B24" s="128" t="s">
        <v>191</v>
      </c>
      <c r="C24" s="147" t="s">
        <v>235</v>
      </c>
      <c r="D24" s="148" t="s">
        <v>237</v>
      </c>
    </row>
    <row r="25" spans="1:4" ht="30" customHeight="1" thickBot="1" x14ac:dyDescent="0.2">
      <c r="A25" s="149">
        <v>20</v>
      </c>
      <c r="B25" s="150" t="s">
        <v>192</v>
      </c>
      <c r="C25" s="151" t="s">
        <v>193</v>
      </c>
      <c r="D25" s="152" t="s">
        <v>199</v>
      </c>
    </row>
    <row r="26" spans="1:4" ht="14.25" thickTop="1" x14ac:dyDescent="0.15"/>
    <row r="28" spans="1:4" ht="30.75" customHeight="1" x14ac:dyDescent="0.15">
      <c r="A28" s="630"/>
      <c r="B28" s="631"/>
      <c r="C28" s="155"/>
      <c r="D28" s="156"/>
    </row>
    <row r="29" spans="1:4" ht="37.5" customHeight="1" x14ac:dyDescent="0.15">
      <c r="A29" s="630"/>
      <c r="B29" s="632"/>
      <c r="C29" s="155"/>
      <c r="D29" s="157"/>
    </row>
    <row r="30" spans="1:4" ht="30.75" customHeight="1" x14ac:dyDescent="0.15">
      <c r="A30" s="630"/>
      <c r="B30" s="632"/>
      <c r="C30" s="155"/>
      <c r="D30" s="158"/>
    </row>
    <row r="31" spans="1:4" ht="30.75" customHeight="1" x14ac:dyDescent="0.15">
      <c r="A31" s="630"/>
      <c r="B31" s="632"/>
      <c r="C31" s="155"/>
      <c r="D31" s="156"/>
    </row>
    <row r="32" spans="1:4" ht="30.75" customHeight="1" x14ac:dyDescent="0.15">
      <c r="A32" s="630"/>
      <c r="B32" s="632"/>
      <c r="C32" s="155"/>
      <c r="D32" s="159"/>
    </row>
    <row r="33" spans="1:4" ht="30.75" customHeight="1" x14ac:dyDescent="0.15">
      <c r="A33" s="5"/>
      <c r="B33" s="1"/>
      <c r="C33" s="96"/>
      <c r="D33" s="1"/>
    </row>
    <row r="34" spans="1:4" ht="30.75" customHeight="1" x14ac:dyDescent="0.15">
      <c r="A34" s="5"/>
      <c r="B34" s="1"/>
      <c r="C34" s="96"/>
      <c r="D34" s="1"/>
    </row>
    <row r="35" spans="1:4" ht="30.75" customHeight="1" x14ac:dyDescent="0.15">
      <c r="A35" s="5"/>
      <c r="B35" s="1"/>
      <c r="C35" s="160"/>
      <c r="D35" s="1"/>
    </row>
    <row r="36" spans="1:4" ht="30.75" customHeight="1" x14ac:dyDescent="0.15">
      <c r="A36" s="5"/>
      <c r="B36" s="1"/>
      <c r="C36" s="96"/>
      <c r="D36" s="1"/>
    </row>
    <row r="37" spans="1:4" ht="30.75" customHeight="1" x14ac:dyDescent="0.15">
      <c r="A37" s="5"/>
      <c r="B37" s="1"/>
      <c r="C37" s="96"/>
      <c r="D37" s="1"/>
    </row>
    <row r="38" spans="1:4" ht="33.75" customHeight="1" x14ac:dyDescent="0.15">
      <c r="A38" s="5"/>
      <c r="B38" s="1"/>
      <c r="C38" s="96"/>
      <c r="D38" s="161"/>
    </row>
    <row r="39" spans="1:4" ht="30.75" customHeight="1" x14ac:dyDescent="0.15">
      <c r="A39" s="5"/>
      <c r="B39" s="1"/>
      <c r="C39" s="96"/>
      <c r="D39" s="1"/>
    </row>
    <row r="40" spans="1:4" ht="30.75" customHeight="1" x14ac:dyDescent="0.15">
      <c r="A40" s="5"/>
      <c r="B40" s="1"/>
      <c r="C40" s="96"/>
      <c r="D40" s="1"/>
    </row>
    <row r="41" spans="1:4" ht="30.75" customHeight="1" x14ac:dyDescent="0.15">
      <c r="A41" s="5"/>
      <c r="B41" s="162"/>
      <c r="C41" s="163"/>
      <c r="D41" s="164"/>
    </row>
    <row r="42" spans="1:4" ht="30.75" customHeight="1" x14ac:dyDescent="0.15">
      <c r="A42" s="5"/>
      <c r="B42" s="1"/>
      <c r="C42" s="96"/>
      <c r="D42" s="1"/>
    </row>
    <row r="43" spans="1:4" ht="30.75" customHeight="1" x14ac:dyDescent="0.15">
      <c r="A43" s="5"/>
      <c r="B43" s="1"/>
      <c r="C43" s="96"/>
      <c r="D43" s="1"/>
    </row>
    <row r="44" spans="1:4" ht="30.75" customHeight="1" x14ac:dyDescent="0.15">
      <c r="A44" s="5"/>
      <c r="B44" s="1"/>
      <c r="C44" s="96"/>
      <c r="D44" s="1"/>
    </row>
    <row r="45" spans="1:4" ht="30.75" customHeight="1" x14ac:dyDescent="0.15">
      <c r="A45" s="5"/>
      <c r="B45" s="1"/>
      <c r="C45" s="96"/>
      <c r="D45" s="1"/>
    </row>
    <row r="46" spans="1:4" ht="30.75" customHeight="1" x14ac:dyDescent="0.15">
      <c r="A46" s="5"/>
      <c r="B46" s="1"/>
      <c r="C46" s="96"/>
      <c r="D46" s="1"/>
    </row>
    <row r="47" spans="1:4" ht="30.75" customHeight="1" x14ac:dyDescent="0.15">
      <c r="A47" s="5"/>
      <c r="B47" s="1"/>
      <c r="C47" s="96"/>
      <c r="D47" s="1"/>
    </row>
    <row r="48" spans="1:4" ht="30.75" customHeight="1" x14ac:dyDescent="0.15">
      <c r="A48" s="5"/>
      <c r="B48" s="1"/>
      <c r="C48" s="96"/>
      <c r="D48" s="161"/>
    </row>
    <row r="49" spans="1:4" ht="30.75" customHeight="1" x14ac:dyDescent="0.15">
      <c r="A49" s="5"/>
      <c r="B49" s="1"/>
      <c r="C49" s="96"/>
      <c r="D49" s="1"/>
    </row>
    <row r="50" spans="1:4" ht="30.75" customHeight="1" x14ac:dyDescent="0.15"/>
    <row r="51" spans="1:4" ht="30.75" customHeight="1" x14ac:dyDescent="0.15"/>
    <row r="52" spans="1:4" ht="30.75" customHeight="1" x14ac:dyDescent="0.15"/>
    <row r="53" spans="1:4" ht="30.75" customHeight="1" x14ac:dyDescent="0.15"/>
    <row r="54" spans="1:4" ht="30.75" customHeight="1" x14ac:dyDescent="0.15"/>
    <row r="55" spans="1:4" ht="30.75" customHeight="1" x14ac:dyDescent="0.15"/>
    <row r="56" spans="1:4" ht="30.75" customHeight="1" x14ac:dyDescent="0.15"/>
    <row r="57" spans="1:4" ht="30.75" customHeight="1" x14ac:dyDescent="0.15"/>
    <row r="58" spans="1:4" ht="30.75" customHeight="1" x14ac:dyDescent="0.15"/>
    <row r="59" spans="1:4" ht="30.75" customHeight="1" x14ac:dyDescent="0.15"/>
    <row r="60" spans="1:4" ht="30.75" customHeight="1" x14ac:dyDescent="0.15"/>
    <row r="61" spans="1:4" ht="30.75" customHeight="1" x14ac:dyDescent="0.15"/>
    <row r="62" spans="1:4" ht="30.75" customHeight="1" x14ac:dyDescent="0.15"/>
    <row r="63" spans="1:4" ht="30.75" customHeight="1" x14ac:dyDescent="0.15"/>
    <row r="64" spans="1:4" ht="30.75" customHeight="1" x14ac:dyDescent="0.15"/>
    <row r="65" ht="30.75" customHeight="1" x14ac:dyDescent="0.15"/>
    <row r="66" ht="30.75" customHeight="1" x14ac:dyDescent="0.15"/>
    <row r="67" ht="30.75" customHeight="1" x14ac:dyDescent="0.15"/>
    <row r="68" ht="30.75" customHeight="1" x14ac:dyDescent="0.15"/>
    <row r="69" ht="30.75" customHeight="1" x14ac:dyDescent="0.15"/>
    <row r="70" ht="30.75" customHeight="1" x14ac:dyDescent="0.15"/>
    <row r="71" ht="30.75" customHeight="1" x14ac:dyDescent="0.15"/>
    <row r="72" ht="30.75" customHeight="1" x14ac:dyDescent="0.15"/>
    <row r="73" ht="30.75" customHeight="1" x14ac:dyDescent="0.15"/>
    <row r="74" ht="30.75" customHeight="1" x14ac:dyDescent="0.15"/>
    <row r="75" ht="30.75" customHeight="1" x14ac:dyDescent="0.15"/>
    <row r="76" ht="30.75" customHeight="1" x14ac:dyDescent="0.15"/>
    <row r="77" ht="30.75" customHeight="1" x14ac:dyDescent="0.15"/>
    <row r="78" ht="30.75" customHeight="1" x14ac:dyDescent="0.15"/>
    <row r="79" ht="30.75" customHeight="1" x14ac:dyDescent="0.15"/>
    <row r="80" ht="30.75" customHeight="1" x14ac:dyDescent="0.15"/>
    <row r="81" ht="30.75" customHeight="1" x14ac:dyDescent="0.15"/>
    <row r="82" ht="30.75" customHeight="1" x14ac:dyDescent="0.15"/>
    <row r="83" ht="30.75" customHeight="1" x14ac:dyDescent="0.15"/>
    <row r="84" ht="30.75" customHeight="1" x14ac:dyDescent="0.15"/>
    <row r="85" ht="30.75" customHeight="1" x14ac:dyDescent="0.15"/>
  </sheetData>
  <mergeCells count="5">
    <mergeCell ref="A1:D1"/>
    <mergeCell ref="A19:A23"/>
    <mergeCell ref="B19:B23"/>
    <mergeCell ref="A28:A32"/>
    <mergeCell ref="B28:B32"/>
  </mergeCells>
  <phoneticPr fontId="1"/>
  <pageMargins left="0.7" right="0.7" top="0.75" bottom="0.75" header="0.3" footer="0.3"/>
  <pageSetup paperSize="9" scale="9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BT137"/>
  <sheetViews>
    <sheetView topLeftCell="A22" zoomScale="70" zoomScaleNormal="70" zoomScaleSheetLayoutView="40" workbookViewId="0">
      <selection activeCell="Z42" sqref="Z42:AH42"/>
    </sheetView>
  </sheetViews>
  <sheetFormatPr defaultRowHeight="17.25" x14ac:dyDescent="0.15"/>
  <cols>
    <col min="1" max="1" width="3" customWidth="1"/>
    <col min="2" max="18" width="8.875" hidden="1" customWidth="1"/>
    <col min="19" max="19" width="6.375" hidden="1" customWidth="1"/>
    <col min="20" max="20" width="8.875" hidden="1" customWidth="1"/>
    <col min="21" max="21" width="5.875" hidden="1" customWidth="1"/>
    <col min="22" max="22" width="8.875" hidden="1" customWidth="1"/>
    <col min="23" max="23" width="3.625" style="263" customWidth="1"/>
    <col min="24" max="24" width="49.125" customWidth="1"/>
    <col min="25" max="25" width="16.25" style="15" customWidth="1"/>
    <col min="26" max="26" width="5.125" style="256" customWidth="1"/>
    <col min="27" max="27" width="37.125" style="278" customWidth="1"/>
    <col min="28" max="29" width="6.625" customWidth="1"/>
    <col min="30" max="30" width="14.5" customWidth="1"/>
    <col min="31" max="31" width="8.125" customWidth="1"/>
    <col min="32" max="32" width="11.625" style="341" customWidth="1"/>
    <col min="33" max="33" width="6.375" style="268" customWidth="1"/>
    <col min="34" max="34" width="8.375" style="255" customWidth="1"/>
    <col min="35" max="53" width="8.875" customWidth="1"/>
  </cols>
  <sheetData>
    <row r="1" spans="1:36" ht="23.25" customHeight="1" x14ac:dyDescent="0.1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W1"/>
      <c r="Z1" s="278"/>
    </row>
    <row r="2" spans="1:36" ht="37.5" customHeight="1" x14ac:dyDescent="0.15">
      <c r="A2" s="86"/>
      <c r="B2" s="86"/>
      <c r="C2" s="86"/>
      <c r="D2" s="86"/>
      <c r="E2" s="86"/>
      <c r="F2" s="186"/>
      <c r="G2" s="86"/>
      <c r="H2" s="86"/>
      <c r="I2" s="86"/>
      <c r="J2" s="86"/>
      <c r="K2" s="86"/>
      <c r="L2" s="86"/>
      <c r="M2" s="86"/>
      <c r="W2" s="429"/>
      <c r="X2" s="430" t="s">
        <v>350</v>
      </c>
      <c r="Y2" s="431" t="s">
        <v>349</v>
      </c>
      <c r="Z2" s="432"/>
      <c r="AA2" s="614" t="s">
        <v>329</v>
      </c>
      <c r="AB2" s="615"/>
      <c r="AC2" s="616"/>
      <c r="AD2" s="433" t="s">
        <v>320</v>
      </c>
      <c r="AE2" s="434" t="s">
        <v>319</v>
      </c>
      <c r="AF2" s="435" t="s">
        <v>0</v>
      </c>
      <c r="AG2" s="436" t="s">
        <v>2</v>
      </c>
      <c r="AH2" s="437" t="s">
        <v>1</v>
      </c>
    </row>
    <row r="3" spans="1:36" ht="41.25" customHeight="1" x14ac:dyDescent="0.15">
      <c r="A3" s="86"/>
      <c r="B3" s="86"/>
      <c r="C3" s="86"/>
      <c r="D3" s="86"/>
      <c r="E3" s="86"/>
      <c r="F3" s="186"/>
      <c r="G3" s="86"/>
      <c r="H3" s="86"/>
      <c r="I3" s="86"/>
      <c r="J3" s="86"/>
      <c r="K3" s="86"/>
      <c r="L3" s="86"/>
      <c r="M3" s="86"/>
      <c r="W3" s="192" t="s">
        <v>194</v>
      </c>
      <c r="X3" s="194" t="s">
        <v>390</v>
      </c>
      <c r="Y3" s="368"/>
      <c r="Z3" s="415" t="s">
        <v>46</v>
      </c>
      <c r="AA3" s="416"/>
      <c r="AB3" s="417"/>
      <c r="AC3" s="417"/>
      <c r="AD3" s="418" t="s">
        <v>44</v>
      </c>
      <c r="AE3" s="416"/>
      <c r="AF3" s="419" t="s">
        <v>391</v>
      </c>
      <c r="AG3" s="420"/>
      <c r="AH3" s="421" t="s">
        <v>342</v>
      </c>
      <c r="AI3" t="str">
        <f>ASC(AF3)</f>
        <v>10:00-11:45</v>
      </c>
    </row>
    <row r="4" spans="1:36" ht="41.25" customHeight="1" x14ac:dyDescent="0.15">
      <c r="A4" s="124"/>
      <c r="B4" s="187"/>
      <c r="C4" s="124"/>
      <c r="D4" s="86"/>
      <c r="E4" s="262"/>
      <c r="F4" s="188"/>
      <c r="G4" s="260"/>
      <c r="H4" s="86"/>
      <c r="I4" s="124"/>
      <c r="J4" s="187"/>
      <c r="K4" s="124"/>
      <c r="L4" s="86"/>
      <c r="M4" s="262"/>
      <c r="W4" s="193"/>
      <c r="X4" s="196"/>
      <c r="Y4" s="277"/>
      <c r="Z4" s="282"/>
      <c r="AA4" s="265"/>
      <c r="AB4" s="287"/>
      <c r="AC4" s="287"/>
      <c r="AD4" s="272"/>
      <c r="AE4" s="265"/>
      <c r="AF4" s="315" t="s">
        <v>358</v>
      </c>
      <c r="AG4" s="264"/>
      <c r="AH4" s="236"/>
      <c r="AI4" t="str">
        <f t="shared" ref="AI4:AI44" si="0">ASC(AF4)</f>
        <v/>
      </c>
    </row>
    <row r="5" spans="1:36" ht="41.25" customHeight="1" x14ac:dyDescent="0.15">
      <c r="A5" s="124"/>
      <c r="B5" s="187"/>
      <c r="C5" s="124"/>
      <c r="D5" s="86"/>
      <c r="E5" s="262"/>
      <c r="F5" s="260"/>
      <c r="G5" s="260"/>
      <c r="H5" s="86"/>
      <c r="I5" s="124"/>
      <c r="J5" s="187"/>
      <c r="K5" s="124"/>
      <c r="L5" s="86"/>
      <c r="M5" s="262"/>
      <c r="W5" s="193" t="s">
        <v>194</v>
      </c>
      <c r="X5" s="195" t="s">
        <v>201</v>
      </c>
      <c r="Y5" s="449">
        <v>45384</v>
      </c>
      <c r="Z5" s="282" t="s">
        <v>46</v>
      </c>
      <c r="AA5" s="265" t="s">
        <v>565</v>
      </c>
      <c r="AB5" s="287"/>
      <c r="AC5" s="287"/>
      <c r="AD5" s="272" t="s">
        <v>140</v>
      </c>
      <c r="AE5" s="265"/>
      <c r="AF5" s="315" t="s">
        <v>64</v>
      </c>
      <c r="AG5" s="264"/>
      <c r="AH5" s="289" t="s">
        <v>278</v>
      </c>
      <c r="AI5" t="str">
        <f t="shared" si="0"/>
        <v>10:00-12:00</v>
      </c>
    </row>
    <row r="6" spans="1:36" ht="41.25" customHeight="1" x14ac:dyDescent="0.15">
      <c r="A6" s="124"/>
      <c r="B6" s="187"/>
      <c r="C6" s="124"/>
      <c r="D6" s="86"/>
      <c r="E6" s="262"/>
      <c r="F6" s="260"/>
      <c r="G6" s="260"/>
      <c r="H6" s="86"/>
      <c r="I6" s="124"/>
      <c r="J6" s="187"/>
      <c r="K6" s="124"/>
      <c r="L6" s="86"/>
      <c r="M6" s="262"/>
      <c r="W6" s="193"/>
      <c r="X6" s="196"/>
      <c r="Y6" s="277">
        <v>9</v>
      </c>
      <c r="Z6" s="282" t="s">
        <v>46</v>
      </c>
      <c r="AA6" s="265" t="s">
        <v>566</v>
      </c>
      <c r="AB6" s="287"/>
      <c r="AC6" s="287"/>
      <c r="AD6" s="272" t="s">
        <v>140</v>
      </c>
      <c r="AE6" s="265"/>
      <c r="AF6" s="315" t="s">
        <v>64</v>
      </c>
      <c r="AG6" s="264"/>
      <c r="AH6" s="289" t="s">
        <v>278</v>
      </c>
      <c r="AI6" t="str">
        <f t="shared" si="0"/>
        <v>10:00-12:00</v>
      </c>
    </row>
    <row r="7" spans="1:36" ht="41.25" customHeight="1" x14ac:dyDescent="0.15">
      <c r="A7" s="124"/>
      <c r="B7" s="187"/>
      <c r="C7" s="124"/>
      <c r="D7" s="86"/>
      <c r="E7" s="262"/>
      <c r="F7" s="260"/>
      <c r="G7" s="260"/>
      <c r="H7" s="86"/>
      <c r="I7" s="124"/>
      <c r="J7" s="187"/>
      <c r="K7" s="124"/>
      <c r="L7" s="86"/>
      <c r="M7" s="262"/>
      <c r="W7" s="193"/>
      <c r="X7" s="196"/>
      <c r="Y7" s="277">
        <v>16</v>
      </c>
      <c r="Z7" s="282" t="s">
        <v>46</v>
      </c>
      <c r="AA7" s="265" t="s">
        <v>567</v>
      </c>
      <c r="AB7" s="287"/>
      <c r="AC7" s="287"/>
      <c r="AD7" s="272" t="s">
        <v>140</v>
      </c>
      <c r="AE7" s="265"/>
      <c r="AF7" s="315" t="s">
        <v>64</v>
      </c>
      <c r="AG7" s="264"/>
      <c r="AH7" s="289" t="s">
        <v>278</v>
      </c>
      <c r="AI7" t="str">
        <f t="shared" si="0"/>
        <v>10:00-12:00</v>
      </c>
    </row>
    <row r="8" spans="1:36" ht="41.25" customHeight="1" x14ac:dyDescent="0.15">
      <c r="A8" s="177"/>
      <c r="B8" s="187"/>
      <c r="C8" s="177"/>
      <c r="D8" s="86"/>
      <c r="E8" s="261"/>
      <c r="F8" s="260"/>
      <c r="G8" s="260"/>
      <c r="H8" s="86"/>
      <c r="I8" s="124"/>
      <c r="J8" s="187"/>
      <c r="K8" s="124"/>
      <c r="L8" s="86"/>
      <c r="M8" s="262"/>
      <c r="W8" s="193"/>
      <c r="X8" s="196"/>
      <c r="Y8" s="277">
        <v>23</v>
      </c>
      <c r="Z8" s="282" t="s">
        <v>46</v>
      </c>
      <c r="AA8" s="265" t="s">
        <v>568</v>
      </c>
      <c r="AB8" s="287"/>
      <c r="AC8" s="287"/>
      <c r="AD8" s="272" t="s">
        <v>140</v>
      </c>
      <c r="AE8" s="265"/>
      <c r="AF8" s="314" t="s">
        <v>64</v>
      </c>
      <c r="AG8" s="264"/>
      <c r="AH8" s="289" t="s">
        <v>278</v>
      </c>
      <c r="AI8" t="str">
        <f t="shared" si="0"/>
        <v>10:00-12:00</v>
      </c>
    </row>
    <row r="9" spans="1:36" ht="41.25" customHeight="1" x14ac:dyDescent="0.15">
      <c r="A9" s="124"/>
      <c r="B9" s="187"/>
      <c r="C9" s="124"/>
      <c r="D9" s="86"/>
      <c r="E9" s="124"/>
      <c r="F9" s="260"/>
      <c r="G9" s="260"/>
      <c r="H9" s="86"/>
      <c r="I9" s="124"/>
      <c r="J9" s="187"/>
      <c r="K9" s="124"/>
      <c r="L9" s="86"/>
      <c r="M9" s="262"/>
      <c r="W9" s="193"/>
      <c r="X9" s="196"/>
      <c r="Y9" s="277">
        <v>30</v>
      </c>
      <c r="Z9" s="282" t="s">
        <v>46</v>
      </c>
      <c r="AA9" s="265" t="s">
        <v>569</v>
      </c>
      <c r="AB9" s="287"/>
      <c r="AC9" s="287"/>
      <c r="AD9" s="272" t="s">
        <v>140</v>
      </c>
      <c r="AE9" s="265"/>
      <c r="AF9" s="315" t="s">
        <v>64</v>
      </c>
      <c r="AG9" s="264"/>
      <c r="AH9" s="289" t="s">
        <v>278</v>
      </c>
      <c r="AI9" t="str">
        <f t="shared" si="0"/>
        <v>10:00-12:00</v>
      </c>
    </row>
    <row r="10" spans="1:36" ht="41.25" customHeight="1" x14ac:dyDescent="0.15">
      <c r="A10" s="262"/>
      <c r="B10" s="187"/>
      <c r="C10" s="262"/>
      <c r="D10" s="262"/>
      <c r="E10" s="262"/>
      <c r="F10" s="260"/>
      <c r="G10" s="260"/>
      <c r="H10" s="86"/>
      <c r="I10" s="124"/>
      <c r="J10" s="187"/>
      <c r="K10" s="124"/>
      <c r="L10" s="86"/>
      <c r="M10" s="262"/>
      <c r="W10" s="193"/>
      <c r="X10" s="196"/>
      <c r="Y10" s="277"/>
      <c r="Z10" s="282"/>
      <c r="AA10" s="265"/>
      <c r="AB10" s="287"/>
      <c r="AC10" s="287"/>
      <c r="AD10" s="272"/>
      <c r="AE10" s="265"/>
      <c r="AF10" s="314" t="s">
        <v>358</v>
      </c>
      <c r="AG10" s="264"/>
      <c r="AH10" s="236"/>
      <c r="AI10" t="str">
        <f t="shared" si="0"/>
        <v/>
      </c>
    </row>
    <row r="11" spans="1:36" ht="41.25" customHeight="1" x14ac:dyDescent="0.15">
      <c r="A11" s="124"/>
      <c r="B11" s="187"/>
      <c r="C11" s="124"/>
      <c r="D11" s="86"/>
      <c r="E11" s="262"/>
      <c r="F11" s="260"/>
      <c r="G11" s="260"/>
      <c r="H11" s="86"/>
      <c r="I11" s="124"/>
      <c r="J11" s="187"/>
      <c r="K11" s="124"/>
      <c r="L11" s="86"/>
      <c r="M11" s="262"/>
      <c r="W11" s="193" t="s">
        <v>194</v>
      </c>
      <c r="X11" s="195" t="s">
        <v>202</v>
      </c>
      <c r="Y11" s="449">
        <v>45408</v>
      </c>
      <c r="Z11" s="248" t="s">
        <v>46</v>
      </c>
      <c r="AA11" s="265" t="s">
        <v>561</v>
      </c>
      <c r="AB11" s="287"/>
      <c r="AC11" s="287"/>
      <c r="AD11" s="273" t="s">
        <v>141</v>
      </c>
      <c r="AE11" s="265"/>
      <c r="AF11" s="315" t="s">
        <v>339</v>
      </c>
      <c r="AG11" s="264"/>
      <c r="AH11" s="290" t="s">
        <v>280</v>
      </c>
      <c r="AI11" t="str">
        <f t="shared" si="0"/>
        <v>10:00-11:30</v>
      </c>
    </row>
    <row r="12" spans="1:36" ht="41.25" customHeight="1" x14ac:dyDescent="0.15">
      <c r="A12" s="124"/>
      <c r="B12" s="187"/>
      <c r="C12" s="177"/>
      <c r="D12" s="86"/>
      <c r="E12" s="124"/>
      <c r="F12" s="260"/>
      <c r="G12" s="260"/>
      <c r="H12" s="86"/>
      <c r="I12" s="124"/>
      <c r="J12" s="187"/>
      <c r="K12" s="124"/>
      <c r="L12" s="86"/>
      <c r="M12" s="124"/>
      <c r="W12" s="193"/>
      <c r="X12" s="196"/>
      <c r="Y12" s="277"/>
      <c r="Z12" s="248"/>
      <c r="AA12" s="265"/>
      <c r="AB12" s="287"/>
      <c r="AC12" s="287"/>
      <c r="AD12" s="272"/>
      <c r="AE12" s="265"/>
      <c r="AF12" s="315" t="s">
        <v>358</v>
      </c>
      <c r="AG12" s="264"/>
      <c r="AH12" s="236"/>
      <c r="AI12" t="str">
        <f t="shared" si="0"/>
        <v/>
      </c>
    </row>
    <row r="13" spans="1:36" ht="41.25" customHeight="1" x14ac:dyDescent="0.15">
      <c r="A13" s="124"/>
      <c r="B13" s="187"/>
      <c r="C13" s="124"/>
      <c r="D13" s="86"/>
      <c r="E13" s="124"/>
      <c r="F13" s="260"/>
      <c r="G13" s="260"/>
      <c r="H13" s="260"/>
      <c r="I13" s="262"/>
      <c r="J13" s="187"/>
      <c r="K13" s="124"/>
      <c r="L13" s="86"/>
      <c r="M13" s="124"/>
      <c r="W13" s="193" t="s">
        <v>194</v>
      </c>
      <c r="X13" s="195" t="s">
        <v>204</v>
      </c>
      <c r="Y13" s="449">
        <v>45386</v>
      </c>
      <c r="Z13" s="248" t="s">
        <v>46</v>
      </c>
      <c r="AA13" s="265" t="s">
        <v>562</v>
      </c>
      <c r="AB13" s="287"/>
      <c r="AC13" s="287"/>
      <c r="AD13" s="272" t="s">
        <v>47</v>
      </c>
      <c r="AE13" s="265"/>
      <c r="AF13" s="315" t="s">
        <v>64</v>
      </c>
      <c r="AG13" s="264"/>
      <c r="AH13" s="236" t="s">
        <v>283</v>
      </c>
      <c r="AI13" t="str">
        <f t="shared" si="0"/>
        <v>10:00-12:00</v>
      </c>
      <c r="AJ13" s="10"/>
    </row>
    <row r="14" spans="1:36" ht="41.25" customHeight="1" x14ac:dyDescent="0.15">
      <c r="A14" s="124"/>
      <c r="B14" s="187"/>
      <c r="C14" s="124"/>
      <c r="D14" s="86"/>
      <c r="E14" s="124"/>
      <c r="F14" s="260"/>
      <c r="G14" s="260"/>
      <c r="H14" s="260"/>
      <c r="I14" s="262"/>
      <c r="J14" s="187"/>
      <c r="K14" s="124"/>
      <c r="L14" s="86"/>
      <c r="M14" s="124"/>
      <c r="W14" s="193"/>
      <c r="X14" s="197"/>
      <c r="Y14" s="277">
        <v>11</v>
      </c>
      <c r="Z14" s="248" t="s">
        <v>46</v>
      </c>
      <c r="AA14" s="265" t="s">
        <v>563</v>
      </c>
      <c r="AB14" s="287"/>
      <c r="AC14" s="287"/>
      <c r="AD14" s="272" t="s">
        <v>47</v>
      </c>
      <c r="AE14" s="265"/>
      <c r="AF14" s="315" t="s">
        <v>64</v>
      </c>
      <c r="AG14" s="264"/>
      <c r="AH14" s="236" t="s">
        <v>283</v>
      </c>
      <c r="AI14" t="str">
        <f t="shared" si="0"/>
        <v>10:00-12:00</v>
      </c>
      <c r="AJ14" s="10"/>
    </row>
    <row r="15" spans="1:36" ht="41.25" customHeight="1" x14ac:dyDescent="0.15">
      <c r="A15" s="124"/>
      <c r="B15" s="187"/>
      <c r="C15" s="124"/>
      <c r="D15" s="86"/>
      <c r="E15" s="124"/>
      <c r="F15" s="188"/>
      <c r="G15" s="260"/>
      <c r="H15" s="86"/>
      <c r="I15" s="124"/>
      <c r="J15" s="187"/>
      <c r="K15" s="124"/>
      <c r="L15" s="86"/>
      <c r="M15" s="262"/>
      <c r="W15" s="193"/>
      <c r="X15" s="196"/>
      <c r="Y15" s="277">
        <v>18</v>
      </c>
      <c r="Z15" s="248" t="s">
        <v>46</v>
      </c>
      <c r="AA15" s="265" t="s">
        <v>562</v>
      </c>
      <c r="AB15" s="287"/>
      <c r="AC15" s="287"/>
      <c r="AD15" s="272" t="s">
        <v>47</v>
      </c>
      <c r="AE15" s="265"/>
      <c r="AF15" s="314" t="s">
        <v>64</v>
      </c>
      <c r="AG15" s="264"/>
      <c r="AH15" s="236" t="s">
        <v>283</v>
      </c>
      <c r="AI15" t="str">
        <f t="shared" si="0"/>
        <v>10:00-12:00</v>
      </c>
      <c r="AJ15" s="10"/>
    </row>
    <row r="16" spans="1:36" ht="41.25" customHeight="1" x14ac:dyDescent="0.15">
      <c r="A16" s="124"/>
      <c r="B16" s="187"/>
      <c r="C16" s="124"/>
      <c r="D16" s="86"/>
      <c r="E16" s="124"/>
      <c r="F16" s="260"/>
      <c r="G16" s="260"/>
      <c r="H16" s="86"/>
      <c r="I16" s="124"/>
      <c r="J16" s="187"/>
      <c r="K16" s="124"/>
      <c r="L16" s="86"/>
      <c r="M16" s="262"/>
      <c r="W16" s="193"/>
      <c r="X16" s="196"/>
      <c r="Y16" s="277">
        <v>25</v>
      </c>
      <c r="Z16" s="248" t="s">
        <v>46</v>
      </c>
      <c r="AA16" s="265" t="s">
        <v>564</v>
      </c>
      <c r="AB16" s="287"/>
      <c r="AC16" s="287"/>
      <c r="AD16" s="272" t="s">
        <v>47</v>
      </c>
      <c r="AE16" s="265"/>
      <c r="AF16" s="315" t="s">
        <v>64</v>
      </c>
      <c r="AG16" s="264"/>
      <c r="AH16" s="236" t="s">
        <v>283</v>
      </c>
      <c r="AI16" t="str">
        <f t="shared" si="0"/>
        <v>10:00-12:00</v>
      </c>
      <c r="AJ16" s="10"/>
    </row>
    <row r="17" spans="1:49" ht="41.25" customHeight="1" x14ac:dyDescent="0.15">
      <c r="A17" s="262"/>
      <c r="B17" s="187"/>
      <c r="C17" s="189"/>
      <c r="D17" s="262"/>
      <c r="E17" s="262"/>
      <c r="F17" s="260"/>
      <c r="G17" s="260"/>
      <c r="H17" s="86"/>
      <c r="I17" s="124"/>
      <c r="J17" s="187"/>
      <c r="K17" s="124"/>
      <c r="L17" s="86"/>
      <c r="M17" s="262"/>
      <c r="W17" s="193"/>
      <c r="X17" s="196"/>
      <c r="Y17" s="277"/>
      <c r="Z17" s="248"/>
      <c r="AA17" s="265"/>
      <c r="AB17" s="287"/>
      <c r="AC17" s="287"/>
      <c r="AD17" s="272"/>
      <c r="AE17" s="265"/>
      <c r="AF17" s="314" t="s">
        <v>358</v>
      </c>
      <c r="AG17" s="264"/>
      <c r="AH17" s="245"/>
      <c r="AI17" t="str">
        <f t="shared" si="0"/>
        <v/>
      </c>
      <c r="AJ17" s="10"/>
    </row>
    <row r="18" spans="1:49" ht="41.25" customHeight="1" x14ac:dyDescent="0.15">
      <c r="A18" s="262"/>
      <c r="B18" s="187"/>
      <c r="C18" s="262"/>
      <c r="D18" s="262"/>
      <c r="E18" s="262"/>
      <c r="F18" s="260"/>
      <c r="G18" s="260"/>
      <c r="H18" s="86"/>
      <c r="I18" s="124"/>
      <c r="J18" s="187"/>
      <c r="K18" s="124"/>
      <c r="L18" s="86"/>
      <c r="M18" s="262"/>
      <c r="W18" s="193"/>
      <c r="X18" s="196"/>
      <c r="Y18" s="277"/>
      <c r="Z18" s="282"/>
      <c r="AA18" s="265"/>
      <c r="AB18" s="287"/>
      <c r="AC18" s="287"/>
      <c r="AD18" s="272"/>
      <c r="AE18" s="265"/>
      <c r="AF18" s="315" t="s">
        <v>358</v>
      </c>
      <c r="AG18" s="264"/>
      <c r="AH18" s="245"/>
      <c r="AI18" t="str">
        <f t="shared" si="0"/>
        <v/>
      </c>
      <c r="AJ18" s="10"/>
    </row>
    <row r="19" spans="1:49" ht="41.25" customHeight="1" x14ac:dyDescent="0.15">
      <c r="A19" s="262"/>
      <c r="B19" s="187"/>
      <c r="C19" s="262"/>
      <c r="D19" s="262"/>
      <c r="E19" s="262"/>
      <c r="F19" s="260"/>
      <c r="G19" s="260"/>
      <c r="H19" s="86"/>
      <c r="I19" s="124"/>
      <c r="J19" s="187"/>
      <c r="K19" s="124"/>
      <c r="L19" s="86"/>
      <c r="M19" s="262"/>
      <c r="W19" s="193" t="s">
        <v>194</v>
      </c>
      <c r="X19" s="195" t="s">
        <v>205</v>
      </c>
      <c r="Y19" s="449" t="s">
        <v>578</v>
      </c>
      <c r="Z19" s="283" t="s">
        <v>45</v>
      </c>
      <c r="AA19" s="438"/>
      <c r="AB19" s="287"/>
      <c r="AC19" s="287"/>
      <c r="AD19" s="272" t="s">
        <v>195</v>
      </c>
      <c r="AE19" s="265"/>
      <c r="AF19" s="315" t="s">
        <v>64</v>
      </c>
      <c r="AG19" s="264"/>
      <c r="AH19" s="291" t="s">
        <v>285</v>
      </c>
      <c r="AI19" t="str">
        <f t="shared" si="0"/>
        <v>10:00-12:00</v>
      </c>
      <c r="AJ19" s="86"/>
    </row>
    <row r="20" spans="1:49" ht="41.25" customHeight="1" x14ac:dyDescent="0.15">
      <c r="A20" s="124"/>
      <c r="B20" s="187"/>
      <c r="C20" s="124"/>
      <c r="D20" s="86"/>
      <c r="E20" s="262"/>
      <c r="F20" s="260"/>
      <c r="G20" s="260"/>
      <c r="H20" s="260"/>
      <c r="I20" s="124"/>
      <c r="J20" s="187"/>
      <c r="K20" s="124"/>
      <c r="L20" s="86"/>
      <c r="M20" s="262"/>
      <c r="W20" s="193"/>
      <c r="X20" s="196"/>
      <c r="Y20" s="277"/>
      <c r="Z20" s="248"/>
      <c r="AA20" s="265"/>
      <c r="AB20" s="287"/>
      <c r="AC20" s="287"/>
      <c r="AD20" s="272"/>
      <c r="AE20" s="265"/>
      <c r="AF20" s="315" t="s">
        <v>358</v>
      </c>
      <c r="AG20" s="264"/>
      <c r="AH20" s="292"/>
      <c r="AI20" t="str">
        <f t="shared" si="0"/>
        <v/>
      </c>
    </row>
    <row r="21" spans="1:49" ht="41.25" customHeight="1" x14ac:dyDescent="0.15">
      <c r="A21" s="124"/>
      <c r="B21" s="187"/>
      <c r="C21" s="124"/>
      <c r="D21" s="86"/>
      <c r="E21" s="262"/>
      <c r="F21" s="260"/>
      <c r="G21" s="260"/>
      <c r="H21" s="86"/>
      <c r="I21" s="124"/>
      <c r="J21" s="187"/>
      <c r="K21" s="124"/>
      <c r="L21" s="86"/>
      <c r="M21" s="124"/>
      <c r="W21" s="193" t="s">
        <v>194</v>
      </c>
      <c r="X21" s="195" t="s">
        <v>203</v>
      </c>
      <c r="Y21" s="277" t="s">
        <v>578</v>
      </c>
      <c r="Z21" s="283" t="s">
        <v>45</v>
      </c>
      <c r="AA21" s="265"/>
      <c r="AB21" s="287"/>
      <c r="AC21" s="287"/>
      <c r="AD21" s="272" t="s">
        <v>330</v>
      </c>
      <c r="AE21" s="265"/>
      <c r="AF21" s="315" t="s">
        <v>339</v>
      </c>
      <c r="AG21" s="264" t="s">
        <v>405</v>
      </c>
      <c r="AH21" s="292" t="s">
        <v>282</v>
      </c>
      <c r="AI21" t="str">
        <f t="shared" si="0"/>
        <v>10:00-11:30</v>
      </c>
    </row>
    <row r="22" spans="1:49" ht="41.25" customHeight="1" x14ac:dyDescent="0.15">
      <c r="A22" s="262"/>
      <c r="B22" s="187"/>
      <c r="C22" s="262"/>
      <c r="D22" s="262"/>
      <c r="E22" s="262"/>
      <c r="F22" s="260"/>
      <c r="G22" s="260"/>
      <c r="H22" s="86"/>
      <c r="I22" s="124"/>
      <c r="J22" s="187"/>
      <c r="K22" s="124"/>
      <c r="L22" s="86"/>
      <c r="M22" s="262"/>
      <c r="W22" s="193"/>
      <c r="X22" s="196"/>
      <c r="Y22" s="277"/>
      <c r="Z22" s="284"/>
      <c r="AA22" s="265"/>
      <c r="AB22" s="287"/>
      <c r="AC22" s="287"/>
      <c r="AD22" s="272"/>
      <c r="AE22" s="265"/>
      <c r="AF22" s="314" t="s">
        <v>358</v>
      </c>
      <c r="AG22" s="274"/>
      <c r="AH22" s="292"/>
      <c r="AI22" t="str">
        <f t="shared" si="0"/>
        <v/>
      </c>
      <c r="AJ22" s="86"/>
    </row>
    <row r="23" spans="1:49" ht="41.25" customHeight="1" x14ac:dyDescent="0.15">
      <c r="A23" s="262"/>
      <c r="B23" s="187"/>
      <c r="C23" s="262"/>
      <c r="D23" s="262"/>
      <c r="E23" s="262"/>
      <c r="F23" s="260"/>
      <c r="G23" s="260"/>
      <c r="H23" s="86"/>
      <c r="I23" s="124"/>
      <c r="J23" s="187"/>
      <c r="K23" s="124"/>
      <c r="L23" s="86"/>
      <c r="M23" s="262"/>
      <c r="W23" s="193" t="s">
        <v>194</v>
      </c>
      <c r="X23" s="195" t="s">
        <v>348</v>
      </c>
      <c r="Y23" s="277">
        <v>17</v>
      </c>
      <c r="Z23" s="284" t="s">
        <v>45</v>
      </c>
      <c r="AA23" s="438" t="s">
        <v>406</v>
      </c>
      <c r="AB23" s="287"/>
      <c r="AC23" s="287"/>
      <c r="AD23" s="116" t="s">
        <v>407</v>
      </c>
      <c r="AE23" s="265" t="s">
        <v>356</v>
      </c>
      <c r="AF23" s="342" t="s">
        <v>359</v>
      </c>
      <c r="AG23" s="274" t="s">
        <v>408</v>
      </c>
      <c r="AH23" s="293" t="s">
        <v>327</v>
      </c>
      <c r="AI23" t="str">
        <f t="shared" si="0"/>
        <v>13:00-15:00</v>
      </c>
      <c r="AJ23" s="10"/>
    </row>
    <row r="24" spans="1:49" ht="41.25" customHeight="1" x14ac:dyDescent="0.15">
      <c r="A24" s="262"/>
      <c r="B24" s="187"/>
      <c r="C24" s="262"/>
      <c r="D24" s="262"/>
      <c r="E24" s="262"/>
      <c r="F24" s="260"/>
      <c r="G24" s="260"/>
      <c r="H24" s="86"/>
      <c r="I24" s="124"/>
      <c r="J24" s="187"/>
      <c r="K24" s="124"/>
      <c r="L24" s="86"/>
      <c r="M24" s="262"/>
      <c r="W24" s="193"/>
      <c r="X24" s="196"/>
      <c r="Y24" s="277"/>
      <c r="Z24" s="284"/>
      <c r="AA24" s="265"/>
      <c r="AB24" s="287"/>
      <c r="AC24" s="287"/>
      <c r="AD24" s="272"/>
      <c r="AE24" s="265"/>
      <c r="AF24" s="314" t="s">
        <v>358</v>
      </c>
      <c r="AG24" s="274"/>
      <c r="AH24" s="292"/>
      <c r="AI24" t="str">
        <f t="shared" si="0"/>
        <v/>
      </c>
      <c r="AJ24" s="10"/>
    </row>
    <row r="25" spans="1:49" ht="41.25" customHeight="1" x14ac:dyDescent="0.15">
      <c r="A25" s="124"/>
      <c r="B25" s="187"/>
      <c r="C25" s="124"/>
      <c r="D25" s="86"/>
      <c r="E25" s="124"/>
      <c r="F25" s="260"/>
      <c r="G25" s="260"/>
      <c r="H25" s="260"/>
      <c r="I25" s="124"/>
      <c r="J25" s="187"/>
      <c r="K25" s="124"/>
      <c r="L25" s="86"/>
      <c r="M25" s="262"/>
      <c r="W25" s="193" t="s">
        <v>194</v>
      </c>
      <c r="X25" s="198" t="s">
        <v>48</v>
      </c>
      <c r="Y25" s="280"/>
      <c r="Z25" s="283"/>
      <c r="AA25" s="265"/>
      <c r="AB25" s="287"/>
      <c r="AC25" s="287"/>
      <c r="AD25" s="272"/>
      <c r="AE25" s="265"/>
      <c r="AF25" s="314" t="s">
        <v>358</v>
      </c>
      <c r="AG25" s="274"/>
      <c r="AH25" s="292"/>
      <c r="AI25" t="str">
        <f t="shared" si="0"/>
        <v/>
      </c>
      <c r="AJ25" s="10"/>
    </row>
    <row r="26" spans="1:49" ht="41.25" customHeight="1" x14ac:dyDescent="0.15">
      <c r="A26" s="124"/>
      <c r="B26" s="187"/>
      <c r="C26" s="124"/>
      <c r="D26" s="86"/>
      <c r="E26" s="124"/>
      <c r="F26" s="260"/>
      <c r="G26" s="260"/>
      <c r="H26" s="86"/>
      <c r="I26" s="124"/>
      <c r="J26" s="187"/>
      <c r="K26" s="124"/>
      <c r="L26" s="86"/>
      <c r="M26" s="124"/>
      <c r="W26" s="193"/>
      <c r="X26" s="195" t="s">
        <v>579</v>
      </c>
      <c r="Y26" s="277" t="s">
        <v>586</v>
      </c>
      <c r="Z26" s="284" t="s">
        <v>45</v>
      </c>
      <c r="AA26" s="438" t="s">
        <v>394</v>
      </c>
      <c r="AB26" s="287"/>
      <c r="AC26" s="287"/>
      <c r="AD26" s="272" t="s">
        <v>49</v>
      </c>
      <c r="AE26" s="265"/>
      <c r="AF26" s="314" t="s">
        <v>583</v>
      </c>
      <c r="AG26" s="274" t="s">
        <v>393</v>
      </c>
      <c r="AH26" s="293" t="s">
        <v>290</v>
      </c>
      <c r="AI26" t="str">
        <f t="shared" si="0"/>
        <v>10:00-11:00</v>
      </c>
      <c r="AJ26" s="87"/>
    </row>
    <row r="27" spans="1:49" ht="41.25" customHeight="1" x14ac:dyDescent="0.15">
      <c r="A27" s="262"/>
      <c r="B27" s="187"/>
      <c r="C27" s="262"/>
      <c r="D27" s="262"/>
      <c r="E27" s="262"/>
      <c r="F27" s="260"/>
      <c r="G27" s="260"/>
      <c r="H27" s="86"/>
      <c r="I27" s="124"/>
      <c r="J27" s="187"/>
      <c r="K27" s="124"/>
      <c r="L27" s="86"/>
      <c r="M27" s="262"/>
      <c r="W27" s="193"/>
      <c r="X27" s="195" t="s">
        <v>580</v>
      </c>
      <c r="Y27" s="277">
        <v>22</v>
      </c>
      <c r="Z27" s="284" t="s">
        <v>45</v>
      </c>
      <c r="AA27" s="438" t="s">
        <v>395</v>
      </c>
      <c r="AB27" s="287"/>
      <c r="AC27" s="287"/>
      <c r="AD27" s="272" t="s">
        <v>49</v>
      </c>
      <c r="AE27" s="265"/>
      <c r="AF27" s="317" t="s">
        <v>584</v>
      </c>
      <c r="AG27" s="274" t="s">
        <v>393</v>
      </c>
      <c r="AH27" s="293" t="s">
        <v>290</v>
      </c>
      <c r="AI27" t="str">
        <f t="shared" si="0"/>
        <v>9:45-11:00</v>
      </c>
    </row>
    <row r="28" spans="1:49" ht="41.25" customHeight="1" x14ac:dyDescent="0.15">
      <c r="A28" s="262"/>
      <c r="B28" s="187"/>
      <c r="C28" s="262"/>
      <c r="D28" s="262"/>
      <c r="E28" s="262"/>
      <c r="F28" s="260"/>
      <c r="G28" s="260"/>
      <c r="H28" s="260"/>
      <c r="I28" s="124"/>
      <c r="J28" s="187"/>
      <c r="K28" s="124"/>
      <c r="L28" s="262"/>
      <c r="M28" s="262"/>
      <c r="W28" s="193"/>
      <c r="X28" s="195" t="s">
        <v>581</v>
      </c>
      <c r="Y28" s="277" t="s">
        <v>586</v>
      </c>
      <c r="Z28" s="284" t="s">
        <v>45</v>
      </c>
      <c r="AA28" s="438" t="s">
        <v>396</v>
      </c>
      <c r="AB28" s="287"/>
      <c r="AC28" s="287"/>
      <c r="AD28" s="272" t="s">
        <v>49</v>
      </c>
      <c r="AE28" s="265"/>
      <c r="AF28" s="317" t="s">
        <v>585</v>
      </c>
      <c r="AG28" s="274" t="s">
        <v>393</v>
      </c>
      <c r="AH28" s="293" t="s">
        <v>290</v>
      </c>
      <c r="AI28" t="str">
        <f t="shared" si="0"/>
        <v>12:45-14:00</v>
      </c>
    </row>
    <row r="29" spans="1:49" ht="41.25" customHeight="1" x14ac:dyDescent="0.15">
      <c r="A29" s="124"/>
      <c r="B29" s="187"/>
      <c r="C29" s="124"/>
      <c r="D29" s="86"/>
      <c r="E29" s="262"/>
      <c r="F29" s="188"/>
      <c r="G29" s="260"/>
      <c r="H29" s="86"/>
      <c r="I29" s="124"/>
      <c r="J29" s="187"/>
      <c r="K29" s="124"/>
      <c r="L29" s="86"/>
      <c r="M29" s="262"/>
      <c r="W29" s="193"/>
      <c r="X29" s="195" t="s">
        <v>582</v>
      </c>
      <c r="Y29" s="277"/>
      <c r="Z29" s="284" t="s">
        <v>45</v>
      </c>
      <c r="AA29" s="438" t="s">
        <v>397</v>
      </c>
      <c r="AB29" s="287"/>
      <c r="AC29" s="287"/>
      <c r="AD29" s="272" t="s">
        <v>141</v>
      </c>
      <c r="AE29" s="265"/>
      <c r="AF29" s="342" t="s">
        <v>583</v>
      </c>
      <c r="AG29" s="274" t="s">
        <v>393</v>
      </c>
      <c r="AH29" s="293" t="s">
        <v>290</v>
      </c>
      <c r="AI29" t="str">
        <f t="shared" si="0"/>
        <v>10:00-11:00</v>
      </c>
      <c r="AJ29" s="87"/>
      <c r="AK29" s="87"/>
      <c r="AL29" s="87"/>
      <c r="AM29" s="87"/>
      <c r="AN29" s="87"/>
      <c r="AO29" s="87"/>
    </row>
    <row r="30" spans="1:49" ht="41.25" customHeight="1" x14ac:dyDescent="0.15">
      <c r="A30" s="124"/>
      <c r="B30" s="187"/>
      <c r="C30" s="124"/>
      <c r="D30" s="86"/>
      <c r="E30" s="451"/>
      <c r="F30" s="188"/>
      <c r="G30" s="450"/>
      <c r="H30" s="86"/>
      <c r="I30" s="124"/>
      <c r="J30" s="187"/>
      <c r="K30" s="124"/>
      <c r="L30" s="86"/>
      <c r="M30" s="451"/>
      <c r="W30" s="193"/>
      <c r="X30" s="195" t="s">
        <v>587</v>
      </c>
      <c r="Y30" s="277">
        <v>15</v>
      </c>
      <c r="Z30" s="284" t="s">
        <v>45</v>
      </c>
      <c r="AA30" s="438" t="s">
        <v>588</v>
      </c>
      <c r="AB30" s="287"/>
      <c r="AC30" s="287"/>
      <c r="AD30" s="272"/>
      <c r="AE30" s="265"/>
      <c r="AF30" s="342"/>
      <c r="AG30" s="274" t="s">
        <v>393</v>
      </c>
      <c r="AH30" s="293" t="s">
        <v>290</v>
      </c>
      <c r="AJ30" s="87"/>
      <c r="AK30" s="87"/>
      <c r="AL30" s="87"/>
      <c r="AM30" s="87"/>
      <c r="AN30" s="87"/>
      <c r="AO30" s="87"/>
    </row>
    <row r="31" spans="1:49" ht="41.25" customHeight="1" x14ac:dyDescent="0.15">
      <c r="A31" s="124"/>
      <c r="B31" s="187"/>
      <c r="C31" s="124"/>
      <c r="D31" s="86"/>
      <c r="E31" s="267"/>
      <c r="F31" s="188"/>
      <c r="G31" s="266"/>
      <c r="H31" s="86"/>
      <c r="I31" s="124"/>
      <c r="J31" s="187"/>
      <c r="K31" s="124"/>
      <c r="L31" s="86"/>
      <c r="M31" s="267"/>
      <c r="W31" s="193"/>
      <c r="X31" s="195"/>
      <c r="Y31" s="277"/>
      <c r="Z31" s="284"/>
      <c r="AA31" s="265"/>
      <c r="AB31" s="287"/>
      <c r="AC31" s="287"/>
      <c r="AD31" s="272"/>
      <c r="AE31" s="265"/>
      <c r="AF31" s="317" t="s">
        <v>358</v>
      </c>
      <c r="AG31" s="422"/>
      <c r="AH31" s="292"/>
      <c r="AI31" t="str">
        <f t="shared" si="0"/>
        <v/>
      </c>
      <c r="AJ31" s="87"/>
      <c r="AK31" s="87"/>
      <c r="AL31" s="87"/>
      <c r="AM31" s="87"/>
      <c r="AN31" s="87"/>
      <c r="AO31" s="87"/>
    </row>
    <row r="32" spans="1:49" ht="41.25" customHeight="1" x14ac:dyDescent="0.15">
      <c r="A32" s="124"/>
      <c r="B32" s="187"/>
      <c r="C32" s="124"/>
      <c r="D32" s="86"/>
      <c r="E32" s="262"/>
      <c r="F32" s="260"/>
      <c r="G32" s="260"/>
      <c r="H32" s="86"/>
      <c r="I32" s="124"/>
      <c r="J32" s="187"/>
      <c r="K32" s="124"/>
      <c r="L32" s="86"/>
      <c r="M32" s="262"/>
      <c r="W32" s="193" t="s">
        <v>194</v>
      </c>
      <c r="X32" s="195" t="s">
        <v>206</v>
      </c>
      <c r="Y32" s="277"/>
      <c r="Z32" s="284"/>
      <c r="AA32" s="265"/>
      <c r="AB32" s="287"/>
      <c r="AC32" s="287"/>
      <c r="AD32" s="272"/>
      <c r="AE32" s="265"/>
      <c r="AF32" s="317" t="s">
        <v>358</v>
      </c>
      <c r="AG32" s="274"/>
      <c r="AH32" s="292"/>
      <c r="AI32" t="str">
        <f t="shared" si="0"/>
        <v/>
      </c>
      <c r="AJ32" s="10"/>
      <c r="AK32" s="10"/>
      <c r="AL32" s="10"/>
      <c r="AM32" s="10"/>
      <c r="AN32" s="10"/>
      <c r="AO32" s="10"/>
      <c r="AP32" s="124"/>
      <c r="AQ32" s="86"/>
      <c r="AR32" s="124"/>
      <c r="AS32" s="124"/>
      <c r="AT32" s="124"/>
      <c r="AU32" s="124"/>
      <c r="AV32" s="124"/>
      <c r="AW32" s="124"/>
    </row>
    <row r="33" spans="1:50" ht="41.25" customHeight="1" x14ac:dyDescent="0.15">
      <c r="A33" s="124"/>
      <c r="B33" s="187"/>
      <c r="C33" s="124"/>
      <c r="D33" s="86"/>
      <c r="E33" s="262"/>
      <c r="F33" s="260"/>
      <c r="G33" s="260"/>
      <c r="H33" s="86"/>
      <c r="I33" s="124"/>
      <c r="J33" s="187"/>
      <c r="K33" s="124"/>
      <c r="L33" s="86"/>
      <c r="M33" s="262"/>
      <c r="W33" s="193"/>
      <c r="X33" s="195" t="s">
        <v>212</v>
      </c>
      <c r="Y33" s="449">
        <v>45391</v>
      </c>
      <c r="Z33" s="283" t="s">
        <v>45</v>
      </c>
      <c r="AA33" s="116" t="s">
        <v>399</v>
      </c>
      <c r="AB33" s="287"/>
      <c r="AC33" s="287"/>
      <c r="AD33" s="116" t="s">
        <v>353</v>
      </c>
      <c r="AE33" s="265" t="s">
        <v>351</v>
      </c>
      <c r="AF33" s="317" t="s">
        <v>65</v>
      </c>
      <c r="AG33" s="274"/>
      <c r="AH33" s="292" t="s">
        <v>291</v>
      </c>
      <c r="AI33" t="str">
        <f t="shared" si="0"/>
        <v>10:30-11:00</v>
      </c>
      <c r="AJ33" s="10"/>
      <c r="AK33" s="10"/>
      <c r="AL33" s="10"/>
      <c r="AM33" s="10"/>
      <c r="AN33" s="10"/>
      <c r="AO33" s="10"/>
      <c r="AP33" s="124"/>
      <c r="AQ33" s="86"/>
      <c r="AR33" s="124"/>
      <c r="AS33" s="124"/>
      <c r="AT33" s="124"/>
      <c r="AU33" s="124"/>
      <c r="AV33" s="124"/>
      <c r="AW33" s="124"/>
    </row>
    <row r="34" spans="1:50" ht="41.25" customHeight="1" x14ac:dyDescent="0.15">
      <c r="A34" s="124"/>
      <c r="B34" s="187"/>
      <c r="C34" s="124"/>
      <c r="D34" s="86"/>
      <c r="E34" s="262"/>
      <c r="F34" s="260"/>
      <c r="G34" s="260"/>
      <c r="H34" s="86"/>
      <c r="I34" s="124"/>
      <c r="J34" s="187"/>
      <c r="K34" s="124"/>
      <c r="L34" s="86"/>
      <c r="M34" s="262"/>
      <c r="W34" s="193"/>
      <c r="X34" s="195" t="s">
        <v>211</v>
      </c>
      <c r="Y34" s="449">
        <v>45409</v>
      </c>
      <c r="Z34" s="283" t="s">
        <v>45</v>
      </c>
      <c r="AA34" s="272" t="s">
        <v>400</v>
      </c>
      <c r="AB34" s="287"/>
      <c r="AC34" s="287"/>
      <c r="AD34" s="273" t="s">
        <v>354</v>
      </c>
      <c r="AE34" s="265" t="s">
        <v>352</v>
      </c>
      <c r="AF34" s="317" t="s">
        <v>411</v>
      </c>
      <c r="AG34" s="274"/>
      <c r="AH34" s="292" t="s">
        <v>291</v>
      </c>
      <c r="AI34" t="str">
        <f t="shared" si="0"/>
        <v>10:30-12:00</v>
      </c>
      <c r="AJ34" s="10"/>
      <c r="AK34" s="10"/>
      <c r="AL34" s="10"/>
      <c r="AM34" s="10"/>
      <c r="AN34" s="10"/>
      <c r="AO34" s="10"/>
      <c r="AP34" s="86"/>
      <c r="AQ34" s="86"/>
      <c r="AR34" s="124"/>
      <c r="AS34" s="124"/>
      <c r="AT34" s="124"/>
      <c r="AU34" s="124"/>
      <c r="AV34" s="124"/>
      <c r="AW34" s="124"/>
    </row>
    <row r="35" spans="1:50" ht="41.25" customHeight="1" x14ac:dyDescent="0.15">
      <c r="A35" s="124"/>
      <c r="B35" s="187"/>
      <c r="C35" s="124"/>
      <c r="D35" s="86"/>
      <c r="E35" s="262"/>
      <c r="F35" s="260"/>
      <c r="G35" s="260"/>
      <c r="H35" s="86"/>
      <c r="I35" s="124"/>
      <c r="J35" s="187"/>
      <c r="K35" s="124"/>
      <c r="L35" s="86"/>
      <c r="M35" s="262"/>
      <c r="W35" s="193" t="s">
        <v>194</v>
      </c>
      <c r="X35" s="195" t="s">
        <v>200</v>
      </c>
      <c r="Y35" s="277"/>
      <c r="Z35" s="284"/>
      <c r="AA35" s="265"/>
      <c r="AB35" s="287"/>
      <c r="AC35" s="287"/>
      <c r="AD35" s="272"/>
      <c r="AE35" s="265"/>
      <c r="AF35" s="317" t="s">
        <v>358</v>
      </c>
      <c r="AG35" s="274"/>
      <c r="AH35" s="292"/>
      <c r="AI35" t="str">
        <f t="shared" si="0"/>
        <v/>
      </c>
      <c r="AJ35" s="10"/>
      <c r="AK35" s="10"/>
      <c r="AL35" s="10"/>
      <c r="AM35" s="10"/>
      <c r="AN35" s="10"/>
      <c r="AO35" s="10"/>
      <c r="AP35" s="86"/>
      <c r="AQ35" s="86"/>
      <c r="AR35" s="124"/>
      <c r="AS35" s="124"/>
      <c r="AT35" s="124"/>
      <c r="AU35" s="124"/>
      <c r="AV35" s="124"/>
      <c r="AW35" s="124"/>
    </row>
    <row r="36" spans="1:50" ht="41.25" customHeight="1" x14ac:dyDescent="0.15">
      <c r="A36" s="124"/>
      <c r="B36" s="187"/>
      <c r="C36" s="124"/>
      <c r="D36" s="86"/>
      <c r="E36" s="262"/>
      <c r="F36" s="260"/>
      <c r="G36" s="260"/>
      <c r="H36" s="86"/>
      <c r="I36" s="124"/>
      <c r="J36" s="187"/>
      <c r="K36" s="124"/>
      <c r="L36" s="86"/>
      <c r="M36" s="262"/>
      <c r="W36" s="193"/>
      <c r="X36" s="195" t="s">
        <v>570</v>
      </c>
      <c r="Y36" s="277">
        <v>12</v>
      </c>
      <c r="Z36" s="283" t="s">
        <v>45</v>
      </c>
      <c r="AA36" s="439" t="s">
        <v>401</v>
      </c>
      <c r="AB36" s="287"/>
      <c r="AC36" s="287"/>
      <c r="AD36" s="159" t="s">
        <v>113</v>
      </c>
      <c r="AE36" s="265"/>
      <c r="AF36" s="317" t="s">
        <v>527</v>
      </c>
      <c r="AG36" s="274"/>
      <c r="AH36" s="292" t="s">
        <v>291</v>
      </c>
      <c r="AI36" t="str">
        <f t="shared" si="0"/>
        <v>10:30-11:30</v>
      </c>
      <c r="AJ36" s="10"/>
      <c r="AK36" s="10"/>
      <c r="AL36" s="10"/>
      <c r="AM36" s="10"/>
      <c r="AN36" s="10"/>
      <c r="AO36" s="10"/>
      <c r="AP36" s="124"/>
      <c r="AQ36" s="86"/>
      <c r="AR36" s="124"/>
      <c r="AS36" s="124"/>
      <c r="AT36" s="124"/>
      <c r="AU36" s="124"/>
      <c r="AV36" s="124"/>
      <c r="AW36" s="124"/>
    </row>
    <row r="37" spans="1:50" ht="41.25" customHeight="1" x14ac:dyDescent="0.15">
      <c r="A37" s="124"/>
      <c r="B37" s="187"/>
      <c r="C37" s="124"/>
      <c r="D37" s="86"/>
      <c r="E37" s="262"/>
      <c r="F37" s="260"/>
      <c r="G37" s="260"/>
      <c r="H37" s="86"/>
      <c r="I37" s="124"/>
      <c r="J37" s="187"/>
      <c r="K37" s="124"/>
      <c r="L37" s="86"/>
      <c r="M37" s="262"/>
      <c r="W37" s="193"/>
      <c r="X37" s="195" t="s">
        <v>207</v>
      </c>
      <c r="Y37" s="277" t="s">
        <v>578</v>
      </c>
      <c r="Z37" s="283" t="s">
        <v>45</v>
      </c>
      <c r="AA37" s="439" t="s">
        <v>401</v>
      </c>
      <c r="AB37" s="287"/>
      <c r="AC37" s="287"/>
      <c r="AD37" s="159" t="s">
        <v>114</v>
      </c>
      <c r="AE37" s="265"/>
      <c r="AF37" s="317" t="s">
        <v>355</v>
      </c>
      <c r="AG37" s="274"/>
      <c r="AH37" s="292" t="s">
        <v>291</v>
      </c>
      <c r="AI37" t="str">
        <f t="shared" si="0"/>
        <v>9:45-10:30</v>
      </c>
      <c r="AJ37" s="10"/>
      <c r="AK37" s="10"/>
      <c r="AL37" s="10"/>
      <c r="AM37" s="10"/>
      <c r="AN37" s="10"/>
      <c r="AO37" s="10"/>
      <c r="AP37" s="124"/>
      <c r="AQ37" s="124"/>
      <c r="AR37" s="124"/>
      <c r="AS37" s="124"/>
      <c r="AT37" s="124"/>
      <c r="AU37" s="124"/>
      <c r="AV37" s="124"/>
      <c r="AW37" s="124"/>
    </row>
    <row r="38" spans="1:50" ht="41.25" customHeight="1" x14ac:dyDescent="0.15">
      <c r="A38" s="124"/>
      <c r="B38" s="187"/>
      <c r="C38" s="124"/>
      <c r="D38" s="86"/>
      <c r="E38" s="262"/>
      <c r="F38" s="260"/>
      <c r="G38" s="260"/>
      <c r="H38" s="260"/>
      <c r="I38" s="124"/>
      <c r="J38" s="187"/>
      <c r="K38" s="124"/>
      <c r="L38" s="86"/>
      <c r="M38" s="262"/>
      <c r="W38" s="193"/>
      <c r="X38" s="195" t="s">
        <v>208</v>
      </c>
      <c r="Y38" s="277">
        <v>17</v>
      </c>
      <c r="Z38" s="283" t="s">
        <v>45</v>
      </c>
      <c r="AA38" s="439" t="s">
        <v>401</v>
      </c>
      <c r="AB38" s="287"/>
      <c r="AC38" s="287"/>
      <c r="AD38" s="159" t="s">
        <v>115</v>
      </c>
      <c r="AE38" s="265"/>
      <c r="AF38" s="317" t="s">
        <v>65</v>
      </c>
      <c r="AG38" s="274"/>
      <c r="AH38" s="292" t="s">
        <v>291</v>
      </c>
      <c r="AI38" t="str">
        <f t="shared" si="0"/>
        <v>10:30-11:00</v>
      </c>
      <c r="AJ38" s="10"/>
      <c r="AK38" s="10"/>
      <c r="AL38" s="86"/>
      <c r="AM38" s="86"/>
      <c r="AN38" s="86"/>
      <c r="AO38" s="86"/>
      <c r="AP38" s="86"/>
      <c r="AQ38" s="124"/>
      <c r="AR38" s="124"/>
      <c r="AS38" s="124"/>
      <c r="AT38" s="86"/>
      <c r="AU38" s="86"/>
      <c r="AV38" s="86"/>
      <c r="AW38" s="86"/>
    </row>
    <row r="39" spans="1:50" ht="41.25" customHeight="1" x14ac:dyDescent="0.15">
      <c r="A39" s="177"/>
      <c r="B39" s="187"/>
      <c r="C39" s="177"/>
      <c r="D39" s="86"/>
      <c r="E39" s="261"/>
      <c r="F39" s="260"/>
      <c r="G39" s="260"/>
      <c r="H39" s="86"/>
      <c r="I39" s="177"/>
      <c r="J39" s="187"/>
      <c r="K39" s="177"/>
      <c r="L39" s="86"/>
      <c r="M39" s="261"/>
      <c r="W39" s="193"/>
      <c r="X39" s="195" t="s">
        <v>209</v>
      </c>
      <c r="Y39" s="277">
        <v>17</v>
      </c>
      <c r="Z39" s="283" t="s">
        <v>45</v>
      </c>
      <c r="AA39" s="439" t="s">
        <v>401</v>
      </c>
      <c r="AB39" s="287"/>
      <c r="AC39" s="287"/>
      <c r="AD39" s="159" t="s">
        <v>116</v>
      </c>
      <c r="AE39" s="265"/>
      <c r="AF39" s="317" t="s">
        <v>341</v>
      </c>
      <c r="AG39" s="274"/>
      <c r="AH39" s="292" t="s">
        <v>291</v>
      </c>
      <c r="AI39" t="str">
        <f t="shared" si="0"/>
        <v>15:00-15:30</v>
      </c>
      <c r="AJ39" s="10"/>
      <c r="AK39" s="10"/>
      <c r="AL39" s="10"/>
      <c r="AM39" s="10"/>
      <c r="AN39" s="10"/>
      <c r="AO39" s="10"/>
      <c r="AP39" s="124"/>
      <c r="AQ39" s="124"/>
      <c r="AR39" s="124"/>
      <c r="AS39" s="124"/>
      <c r="AT39" s="124"/>
      <c r="AU39" s="124"/>
      <c r="AV39" s="124"/>
      <c r="AW39" s="124"/>
    </row>
    <row r="40" spans="1:50" ht="41.25" customHeight="1" x14ac:dyDescent="0.15">
      <c r="A40" s="124"/>
      <c r="B40" s="187"/>
      <c r="C40" s="124"/>
      <c r="D40" s="86"/>
      <c r="E40" s="124"/>
      <c r="F40" s="260"/>
      <c r="G40" s="260"/>
      <c r="H40" s="86"/>
      <c r="I40" s="124"/>
      <c r="J40" s="187"/>
      <c r="K40" s="124"/>
      <c r="L40" s="86"/>
      <c r="M40" s="124"/>
      <c r="W40" s="193"/>
      <c r="X40" s="196"/>
      <c r="Y40" s="277"/>
      <c r="Z40" s="284"/>
      <c r="AA40" s="265"/>
      <c r="AB40" s="287"/>
      <c r="AC40" s="287"/>
      <c r="AD40" s="272"/>
      <c r="AE40" s="265"/>
      <c r="AF40" s="317" t="s">
        <v>358</v>
      </c>
      <c r="AG40" s="274"/>
      <c r="AH40" s="293"/>
      <c r="AI40" t="str">
        <f t="shared" si="0"/>
        <v/>
      </c>
      <c r="AJ40" s="10"/>
      <c r="AK40" s="10"/>
      <c r="AL40" s="10"/>
      <c r="AM40" s="10"/>
      <c r="AN40" s="10"/>
      <c r="AO40" s="10"/>
      <c r="AP40" s="86"/>
      <c r="AQ40" s="124"/>
      <c r="AR40" s="124"/>
      <c r="AS40" s="124"/>
      <c r="AT40" s="124"/>
      <c r="AU40" s="124"/>
      <c r="AV40" s="124"/>
      <c r="AW40" s="124"/>
    </row>
    <row r="41" spans="1:50" ht="41.25" customHeight="1" x14ac:dyDescent="0.15">
      <c r="A41" s="124"/>
      <c r="B41" s="187"/>
      <c r="C41" s="124"/>
      <c r="D41" s="86"/>
      <c r="E41" s="124"/>
      <c r="F41" s="260"/>
      <c r="G41" s="260"/>
      <c r="H41" s="86"/>
      <c r="I41" s="124"/>
      <c r="J41" s="187"/>
      <c r="K41" s="124"/>
      <c r="L41" s="86"/>
      <c r="M41" s="124"/>
      <c r="W41" s="193" t="s">
        <v>194</v>
      </c>
      <c r="X41" s="195" t="s">
        <v>403</v>
      </c>
      <c r="Y41" s="277">
        <v>15</v>
      </c>
      <c r="Z41" s="283" t="s">
        <v>45</v>
      </c>
      <c r="AA41" s="265" t="s">
        <v>409</v>
      </c>
      <c r="AB41" s="287"/>
      <c r="AC41" s="287"/>
      <c r="AD41" s="272" t="s">
        <v>236</v>
      </c>
      <c r="AE41" s="265"/>
      <c r="AF41" s="317" t="s">
        <v>404</v>
      </c>
      <c r="AG41" s="274"/>
      <c r="AH41" s="293" t="s">
        <v>191</v>
      </c>
      <c r="AI41" t="str">
        <f t="shared" si="0"/>
        <v>10:00-13:00</v>
      </c>
      <c r="AJ41" s="10"/>
      <c r="AK41" s="10"/>
      <c r="AL41" s="10"/>
      <c r="AM41" s="10"/>
      <c r="AN41" s="10"/>
      <c r="AO41" s="10"/>
      <c r="AP41" s="124"/>
      <c r="AQ41" s="124"/>
      <c r="AR41" s="124"/>
      <c r="AS41" s="124"/>
      <c r="AT41" s="124"/>
      <c r="AU41" s="124"/>
      <c r="AV41" s="124"/>
      <c r="AW41" s="124"/>
    </row>
    <row r="42" spans="1:50" ht="41.25" customHeight="1" x14ac:dyDescent="0.15">
      <c r="A42" s="124"/>
      <c r="B42" s="187"/>
      <c r="C42" s="124"/>
      <c r="D42" s="86"/>
      <c r="E42" s="124"/>
      <c r="F42" s="260"/>
      <c r="G42" s="260"/>
      <c r="H42" s="86"/>
      <c r="I42" s="124"/>
      <c r="J42" s="187"/>
      <c r="K42" s="124"/>
      <c r="L42" s="86"/>
      <c r="M42" s="124"/>
      <c r="W42" s="193"/>
      <c r="X42" s="196"/>
      <c r="Y42" s="277">
        <v>22</v>
      </c>
      <c r="Z42" s="283" t="s">
        <v>45</v>
      </c>
      <c r="AA42" s="265" t="s">
        <v>410</v>
      </c>
      <c r="AB42" s="287"/>
      <c r="AC42" s="287"/>
      <c r="AD42" s="272" t="s">
        <v>236</v>
      </c>
      <c r="AE42" s="265"/>
      <c r="AF42" s="317" t="s">
        <v>404</v>
      </c>
      <c r="AG42" s="422"/>
      <c r="AH42" s="293" t="s">
        <v>191</v>
      </c>
      <c r="AI42" t="str">
        <f t="shared" si="0"/>
        <v>10:00-13:00</v>
      </c>
      <c r="AJ42" s="87"/>
      <c r="AK42" s="87"/>
      <c r="AL42" s="87"/>
      <c r="AM42" s="87"/>
      <c r="AN42" s="87"/>
      <c r="AO42" s="87"/>
    </row>
    <row r="43" spans="1:50" ht="41.25" customHeight="1" x14ac:dyDescent="0.15">
      <c r="A43" s="124"/>
      <c r="B43" s="187"/>
      <c r="C43" s="124"/>
      <c r="D43" s="86"/>
      <c r="E43" s="262"/>
      <c r="F43" s="188"/>
      <c r="G43" s="260"/>
      <c r="H43" s="86"/>
      <c r="I43" s="124"/>
      <c r="J43" s="187"/>
      <c r="K43" s="124"/>
      <c r="L43" s="86"/>
      <c r="M43" s="262"/>
      <c r="W43" s="193"/>
      <c r="X43" s="196"/>
      <c r="Y43" s="277"/>
      <c r="Z43" s="284"/>
      <c r="AA43" s="265"/>
      <c r="AB43" s="287"/>
      <c r="AC43" s="287"/>
      <c r="AD43" s="272"/>
      <c r="AE43" s="265"/>
      <c r="AF43" s="317" t="s">
        <v>358</v>
      </c>
      <c r="AG43" s="274"/>
      <c r="AH43" s="292"/>
      <c r="AI43" t="str">
        <f t="shared" si="0"/>
        <v/>
      </c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10"/>
      <c r="AV43" s="87"/>
      <c r="AW43" s="87"/>
      <c r="AX43" s="87"/>
    </row>
    <row r="44" spans="1:50" ht="41.25" customHeight="1" x14ac:dyDescent="0.15">
      <c r="A44" s="299"/>
      <c r="B44" s="300"/>
      <c r="C44" s="299"/>
      <c r="D44" s="301"/>
      <c r="E44" s="302"/>
      <c r="F44" s="303"/>
      <c r="G44" s="304"/>
      <c r="H44" s="301"/>
      <c r="I44" s="299"/>
      <c r="J44" s="300"/>
      <c r="K44" s="299"/>
      <c r="L44" s="301"/>
      <c r="M44" s="302"/>
      <c r="N44" s="305"/>
      <c r="O44" s="305"/>
      <c r="P44" s="305"/>
      <c r="Q44" s="305"/>
      <c r="R44" s="305"/>
      <c r="S44" s="305"/>
      <c r="T44" s="305"/>
      <c r="U44" s="305"/>
      <c r="V44" s="305"/>
      <c r="W44" s="306" t="s">
        <v>194</v>
      </c>
      <c r="X44" s="307" t="s">
        <v>210</v>
      </c>
      <c r="Y44" s="308"/>
      <c r="Z44" s="309" t="s">
        <v>45</v>
      </c>
      <c r="AA44" s="440" t="s">
        <v>398</v>
      </c>
      <c r="AB44" s="311"/>
      <c r="AC44" s="311"/>
      <c r="AD44" s="312" t="s">
        <v>98</v>
      </c>
      <c r="AE44" s="310"/>
      <c r="AF44" s="343" t="s">
        <v>64</v>
      </c>
      <c r="AG44" s="423"/>
      <c r="AH44" s="313" t="s">
        <v>295</v>
      </c>
      <c r="AI44" t="str">
        <f t="shared" si="0"/>
        <v>10:00-12:00</v>
      </c>
      <c r="AJ44" s="87"/>
      <c r="AK44" s="87"/>
      <c r="AL44" s="87"/>
      <c r="AM44" s="87"/>
      <c r="AN44" s="87"/>
      <c r="AO44" s="87"/>
      <c r="AP44" s="191"/>
      <c r="AQ44" s="87"/>
      <c r="AR44" s="87"/>
      <c r="AS44" s="87"/>
      <c r="AT44" s="87"/>
      <c r="AU44" s="87"/>
      <c r="AV44" s="87"/>
      <c r="AW44" s="87"/>
      <c r="AX44" s="87"/>
    </row>
    <row r="45" spans="1:50" ht="41.25" customHeight="1" x14ac:dyDescent="0.15">
      <c r="A45" s="124"/>
      <c r="B45" s="187"/>
      <c r="C45" s="124"/>
      <c r="D45" s="86"/>
      <c r="E45" s="267"/>
      <c r="F45" s="188"/>
      <c r="G45" s="266"/>
      <c r="H45" s="86"/>
      <c r="I45" s="124"/>
      <c r="J45" s="187"/>
      <c r="K45" s="124"/>
      <c r="L45" s="86"/>
      <c r="M45" s="267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7"/>
      <c r="Z45" s="253"/>
      <c r="AA45" s="156"/>
      <c r="AB45" s="156"/>
      <c r="AC45" s="156"/>
      <c r="AD45" s="156"/>
      <c r="AE45" s="298"/>
      <c r="AF45" s="316"/>
      <c r="AG45" s="422"/>
      <c r="AH45" s="285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</row>
    <row r="46" spans="1:50" ht="41.25" customHeight="1" x14ac:dyDescent="0.15">
      <c r="A46" s="124"/>
      <c r="B46" s="187"/>
      <c r="C46" s="124"/>
      <c r="D46" s="86"/>
      <c r="E46" s="262"/>
      <c r="F46" s="188"/>
      <c r="G46" s="260"/>
      <c r="H46" s="86"/>
      <c r="I46" s="124"/>
      <c r="J46" s="187"/>
      <c r="K46" s="124"/>
      <c r="L46" s="86"/>
      <c r="M46" s="262"/>
      <c r="W46"/>
      <c r="Z46" s="253"/>
      <c r="AE46" s="108"/>
      <c r="AH46" s="285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</row>
    <row r="47" spans="1:50" ht="41.25" customHeight="1" x14ac:dyDescent="0.15">
      <c r="A47" s="124"/>
      <c r="B47" s="187"/>
      <c r="C47" s="124"/>
      <c r="D47" s="86"/>
      <c r="E47" s="262"/>
      <c r="F47" s="188"/>
      <c r="G47" s="260"/>
      <c r="H47" s="86"/>
      <c r="I47" s="124"/>
      <c r="J47" s="187"/>
      <c r="K47" s="124"/>
      <c r="L47" s="86"/>
      <c r="M47" s="262"/>
      <c r="W47"/>
      <c r="Z47" s="253"/>
      <c r="AE47" s="85"/>
      <c r="AH47" s="285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</row>
    <row r="48" spans="1:50" ht="41.25" customHeight="1" x14ac:dyDescent="0.15">
      <c r="A48" s="124"/>
      <c r="B48" s="187"/>
      <c r="C48" s="124"/>
      <c r="D48" s="86"/>
      <c r="E48" s="262"/>
      <c r="F48" s="188"/>
      <c r="G48" s="260"/>
      <c r="H48" s="86"/>
      <c r="I48" s="124"/>
      <c r="J48" s="187"/>
      <c r="K48" s="124"/>
      <c r="L48" s="86"/>
      <c r="M48" s="262"/>
      <c r="W48"/>
      <c r="Z48" s="253"/>
      <c r="AH48" s="285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</row>
    <row r="49" spans="1:50" ht="41.25" customHeight="1" x14ac:dyDescent="0.15">
      <c r="A49" s="124"/>
      <c r="B49" s="187"/>
      <c r="C49" s="124"/>
      <c r="D49" s="86"/>
      <c r="E49" s="262"/>
      <c r="F49" s="188"/>
      <c r="G49" s="260"/>
      <c r="H49" s="86"/>
      <c r="I49" s="124"/>
      <c r="J49" s="187"/>
      <c r="K49" s="124"/>
      <c r="L49" s="86"/>
      <c r="M49" s="262"/>
      <c r="W49"/>
      <c r="Z49" s="253"/>
      <c r="AH49" s="285"/>
      <c r="AP49" s="87"/>
      <c r="AQ49" s="87"/>
      <c r="AR49" s="87"/>
      <c r="AS49" s="87"/>
      <c r="AT49" s="87"/>
      <c r="AU49" s="87"/>
      <c r="AV49" s="87"/>
      <c r="AW49" s="87"/>
      <c r="AX49" s="87"/>
    </row>
    <row r="50" spans="1:50" ht="41.25" customHeight="1" x14ac:dyDescent="0.15">
      <c r="A50" s="124"/>
      <c r="B50" s="187"/>
      <c r="C50" s="124"/>
      <c r="D50" s="86"/>
      <c r="E50" s="262"/>
      <c r="F50" s="188"/>
      <c r="G50" s="260"/>
      <c r="H50" s="86"/>
      <c r="I50" s="124"/>
      <c r="J50" s="187"/>
      <c r="K50" s="124"/>
      <c r="L50" s="86"/>
      <c r="M50" s="262"/>
      <c r="W50"/>
      <c r="Z50" s="253"/>
      <c r="AH50" s="285"/>
    </row>
    <row r="51" spans="1:50" ht="41.25" customHeight="1" x14ac:dyDescent="0.15">
      <c r="A51" s="124"/>
      <c r="B51" s="187"/>
      <c r="C51" s="124"/>
      <c r="D51" s="86"/>
      <c r="E51" s="262"/>
      <c r="F51" s="188"/>
      <c r="G51" s="260"/>
      <c r="H51" s="86"/>
      <c r="I51" s="124"/>
      <c r="J51" s="187"/>
      <c r="K51" s="124"/>
      <c r="L51" s="86"/>
      <c r="M51" s="262"/>
      <c r="W51"/>
      <c r="Z51" s="253"/>
      <c r="AH51" s="285"/>
    </row>
    <row r="52" spans="1:50" ht="41.25" customHeight="1" x14ac:dyDescent="0.15">
      <c r="A52" s="124"/>
      <c r="B52" s="187"/>
      <c r="C52" s="124"/>
      <c r="D52" s="86"/>
      <c r="E52" s="262"/>
      <c r="F52" s="188"/>
      <c r="G52" s="260"/>
      <c r="H52" s="86"/>
      <c r="I52" s="124"/>
      <c r="J52" s="187"/>
      <c r="K52" s="124"/>
      <c r="L52" s="86"/>
      <c r="M52" s="262"/>
      <c r="W52"/>
      <c r="Z52" s="253"/>
      <c r="AH52" s="285"/>
    </row>
    <row r="53" spans="1:50" ht="41.25" customHeight="1" x14ac:dyDescent="0.15">
      <c r="A53" s="124"/>
      <c r="B53" s="187"/>
      <c r="C53" s="124"/>
      <c r="D53" s="86"/>
      <c r="E53" s="262"/>
      <c r="F53" s="188"/>
      <c r="G53" s="260"/>
      <c r="H53" s="260"/>
      <c r="I53" s="124"/>
      <c r="J53" s="187"/>
      <c r="K53" s="124"/>
      <c r="L53" s="86"/>
      <c r="M53" s="262"/>
      <c r="W53"/>
      <c r="Z53" s="254"/>
      <c r="AH53" s="285"/>
      <c r="AP53" s="87"/>
    </row>
    <row r="54" spans="1:50" ht="41.25" customHeight="1" x14ac:dyDescent="0.15">
      <c r="A54" s="124"/>
      <c r="B54" s="187"/>
      <c r="C54" s="124"/>
      <c r="D54" s="86"/>
      <c r="E54" s="262"/>
      <c r="F54" s="188"/>
      <c r="G54" s="260"/>
      <c r="H54" s="260"/>
      <c r="I54" s="124"/>
      <c r="J54" s="187"/>
      <c r="K54" s="124"/>
      <c r="L54" s="86"/>
      <c r="M54" s="262"/>
      <c r="W54"/>
      <c r="Z54" s="254"/>
      <c r="AH54" s="285"/>
      <c r="AP54" s="90"/>
    </row>
    <row r="55" spans="1:50" ht="37.5" customHeight="1" x14ac:dyDescent="0.15">
      <c r="A55" s="124"/>
      <c r="B55" s="187"/>
      <c r="C55" s="124"/>
      <c r="D55" s="86"/>
      <c r="E55" s="262"/>
      <c r="F55" s="188"/>
      <c r="G55" s="260"/>
      <c r="H55" s="260"/>
      <c r="I55" s="124"/>
      <c r="J55" s="187"/>
      <c r="K55" s="124"/>
      <c r="L55" s="86"/>
      <c r="M55" s="262"/>
      <c r="W55"/>
      <c r="Z55" s="253"/>
      <c r="AH55" s="285"/>
      <c r="AP55" s="90"/>
    </row>
    <row r="56" spans="1:50" ht="37.5" customHeight="1" x14ac:dyDescent="0.15">
      <c r="A56" s="262"/>
      <c r="B56" s="185"/>
      <c r="C56" s="262"/>
      <c r="D56" s="262"/>
      <c r="E56" s="262"/>
      <c r="F56" s="262"/>
      <c r="G56" s="262"/>
      <c r="H56" s="262"/>
      <c r="I56" s="262"/>
      <c r="J56" s="185"/>
      <c r="K56" s="262"/>
      <c r="L56" s="262"/>
      <c r="M56" s="262"/>
      <c r="W56"/>
      <c r="Z56" s="255"/>
      <c r="AP56" s="90"/>
    </row>
    <row r="57" spans="1:50" ht="37.5" customHeight="1" x14ac:dyDescent="0.15">
      <c r="A57" s="124"/>
      <c r="B57" s="187"/>
      <c r="C57" s="124"/>
      <c r="D57" s="86"/>
      <c r="E57" s="262"/>
      <c r="F57" s="188"/>
      <c r="G57" s="260"/>
      <c r="H57" s="86"/>
      <c r="I57" s="124"/>
      <c r="J57" s="187"/>
      <c r="K57" s="124"/>
      <c r="L57" s="86"/>
      <c r="M57" s="262"/>
      <c r="W57"/>
      <c r="Z57" s="253"/>
      <c r="AH57" s="285"/>
      <c r="AP57" s="87"/>
    </row>
    <row r="58" spans="1:50" ht="37.5" customHeight="1" x14ac:dyDescent="0.15">
      <c r="A58" s="124"/>
      <c r="B58" s="187"/>
      <c r="C58" s="124"/>
      <c r="D58" s="86"/>
      <c r="E58" s="262"/>
      <c r="F58" s="188"/>
      <c r="G58" s="260"/>
      <c r="H58" s="86"/>
      <c r="I58" s="124"/>
      <c r="J58" s="187"/>
      <c r="K58" s="124"/>
      <c r="L58" s="86"/>
      <c r="M58" s="262"/>
      <c r="W58"/>
      <c r="Z58" s="253"/>
      <c r="AH58" s="285"/>
    </row>
    <row r="59" spans="1:50" ht="37.5" customHeight="1" x14ac:dyDescent="0.15">
      <c r="A59" s="124"/>
      <c r="B59" s="187"/>
      <c r="C59" s="124"/>
      <c r="D59" s="86"/>
      <c r="E59" s="262"/>
      <c r="F59" s="188"/>
      <c r="G59" s="260"/>
      <c r="H59" s="86"/>
      <c r="I59" s="124"/>
      <c r="J59" s="187"/>
      <c r="K59" s="124"/>
      <c r="L59" s="86"/>
      <c r="M59" s="262"/>
      <c r="W59"/>
      <c r="Z59" s="253"/>
      <c r="AH59" s="285"/>
    </row>
    <row r="60" spans="1:50" ht="37.5" customHeight="1" x14ac:dyDescent="0.15">
      <c r="A60" s="124"/>
      <c r="B60" s="187"/>
      <c r="C60" s="124"/>
      <c r="D60" s="86"/>
      <c r="E60" s="262"/>
      <c r="F60" s="188"/>
      <c r="G60" s="260"/>
      <c r="H60" s="86"/>
      <c r="I60" s="124"/>
      <c r="J60" s="187"/>
      <c r="K60" s="124"/>
      <c r="L60" s="86"/>
      <c r="M60" s="262"/>
      <c r="W60"/>
      <c r="Z60" s="253"/>
      <c r="AH60" s="285"/>
    </row>
    <row r="61" spans="1:50" ht="37.5" customHeight="1" x14ac:dyDescent="0.15">
      <c r="A61" s="124"/>
      <c r="B61" s="187"/>
      <c r="C61" s="124"/>
      <c r="D61" s="86"/>
      <c r="E61" s="262"/>
      <c r="F61" s="188"/>
      <c r="G61" s="260"/>
      <c r="H61" s="86"/>
      <c r="I61" s="124"/>
      <c r="J61" s="187"/>
      <c r="K61" s="124"/>
      <c r="L61" s="86"/>
      <c r="M61" s="262"/>
      <c r="W61"/>
      <c r="Z61" s="253"/>
      <c r="AH61" s="285"/>
    </row>
    <row r="62" spans="1:50" ht="37.5" customHeight="1" x14ac:dyDescent="0.15">
      <c r="A62" s="124"/>
      <c r="B62" s="187"/>
      <c r="C62" s="124"/>
      <c r="D62" s="86"/>
      <c r="E62" s="262"/>
      <c r="F62" s="188"/>
      <c r="G62" s="260"/>
      <c r="H62" s="86"/>
      <c r="I62" s="124"/>
      <c r="J62" s="187"/>
      <c r="K62" s="124"/>
      <c r="L62" s="86"/>
      <c r="M62" s="262"/>
      <c r="W62"/>
      <c r="Z62" s="253"/>
      <c r="AH62" s="285"/>
    </row>
    <row r="63" spans="1:50" ht="37.5" customHeight="1" x14ac:dyDescent="0.15">
      <c r="A63" s="124"/>
      <c r="B63" s="187"/>
      <c r="C63" s="124"/>
      <c r="D63" s="86"/>
      <c r="E63" s="262"/>
      <c r="F63" s="188"/>
      <c r="G63" s="260"/>
      <c r="H63" s="86"/>
      <c r="I63" s="124"/>
      <c r="J63" s="187"/>
      <c r="K63" s="124"/>
      <c r="L63" s="86"/>
      <c r="M63" s="262"/>
      <c r="W63"/>
      <c r="Z63" s="254"/>
      <c r="AH63" s="286"/>
    </row>
    <row r="64" spans="1:50" ht="37.5" customHeight="1" x14ac:dyDescent="0.15">
      <c r="A64" s="124"/>
      <c r="B64" s="187"/>
      <c r="C64" s="124"/>
      <c r="D64" s="86"/>
      <c r="E64" s="262"/>
      <c r="F64" s="188"/>
      <c r="G64" s="260"/>
      <c r="H64" s="86"/>
      <c r="I64" s="124"/>
      <c r="J64" s="187"/>
      <c r="K64" s="124"/>
      <c r="L64" s="86"/>
      <c r="M64" s="262"/>
      <c r="W64"/>
      <c r="Z64" s="253"/>
      <c r="AH64" s="285"/>
    </row>
    <row r="65" spans="1:41" ht="37.5" customHeight="1" x14ac:dyDescent="0.15">
      <c r="A65" s="124"/>
      <c r="B65" s="187"/>
      <c r="C65" s="124"/>
      <c r="D65" s="86"/>
      <c r="E65" s="262"/>
      <c r="F65" s="188"/>
      <c r="G65" s="260"/>
      <c r="H65" s="260"/>
      <c r="I65" s="124"/>
      <c r="J65" s="187"/>
      <c r="K65" s="124"/>
      <c r="L65" s="86"/>
      <c r="M65" s="262"/>
      <c r="W65"/>
      <c r="Z65" s="254"/>
      <c r="AH65" s="285"/>
    </row>
    <row r="66" spans="1:41" ht="37.5" customHeight="1" x14ac:dyDescent="0.15">
      <c r="A66" s="262"/>
      <c r="B66" s="187"/>
      <c r="C66" s="262"/>
      <c r="D66" s="262"/>
      <c r="E66" s="262"/>
      <c r="F66" s="188"/>
      <c r="G66" s="260"/>
      <c r="H66" s="260"/>
      <c r="I66" s="262"/>
      <c r="J66" s="187"/>
      <c r="K66" s="262"/>
      <c r="L66" s="262"/>
      <c r="M66" s="262"/>
      <c r="W66"/>
      <c r="Z66" s="253"/>
      <c r="AH66" s="285"/>
    </row>
    <row r="67" spans="1:41" ht="37.5" customHeight="1" x14ac:dyDescent="0.15">
      <c r="A67" s="262"/>
      <c r="B67" s="185"/>
      <c r="C67" s="262"/>
      <c r="D67" s="262"/>
      <c r="E67" s="262"/>
      <c r="F67" s="188"/>
      <c r="G67" s="260"/>
      <c r="H67" s="260"/>
      <c r="I67" s="262"/>
      <c r="J67" s="185"/>
      <c r="K67" s="262"/>
      <c r="L67" s="262"/>
      <c r="M67" s="262"/>
      <c r="W67"/>
      <c r="Z67" s="253"/>
      <c r="AH67" s="285"/>
    </row>
    <row r="68" spans="1:41" ht="37.5" customHeight="1" x14ac:dyDescent="0.15">
      <c r="F68" s="260"/>
      <c r="G68" s="260"/>
      <c r="H68" s="260"/>
      <c r="I68" s="1"/>
      <c r="J68" s="185"/>
      <c r="K68" s="1"/>
      <c r="L68" s="1"/>
      <c r="M68" s="1"/>
      <c r="W68"/>
    </row>
    <row r="69" spans="1:41" ht="37.5" customHeight="1" x14ac:dyDescent="0.15">
      <c r="W69"/>
    </row>
    <row r="70" spans="1:41" ht="37.5" customHeight="1" x14ac:dyDescent="0.15">
      <c r="W70"/>
    </row>
    <row r="71" spans="1:41" ht="37.5" customHeight="1" x14ac:dyDescent="0.15">
      <c r="W71"/>
    </row>
    <row r="72" spans="1:41" ht="37.5" customHeight="1" x14ac:dyDescent="0.15">
      <c r="W72"/>
    </row>
    <row r="73" spans="1:41" ht="15.75" customHeight="1" x14ac:dyDescent="0.15">
      <c r="W73"/>
    </row>
    <row r="74" spans="1:41" ht="15.75" customHeight="1" x14ac:dyDescent="0.15">
      <c r="S74" s="168"/>
      <c r="T74" s="169"/>
      <c r="U74" s="169"/>
      <c r="V74" s="169"/>
      <c r="W74"/>
      <c r="AA74" s="173"/>
      <c r="AB74" s="169"/>
    </row>
    <row r="75" spans="1:41" ht="15.75" customHeight="1" x14ac:dyDescent="0.15">
      <c r="S75" s="174"/>
      <c r="T75" s="175"/>
      <c r="U75" s="175"/>
      <c r="V75" s="175"/>
      <c r="W75"/>
      <c r="AA75" s="322"/>
      <c r="AB75" s="176"/>
    </row>
    <row r="76" spans="1:41" ht="15.75" customHeight="1" x14ac:dyDescent="0.15">
      <c r="S76" s="177"/>
      <c r="T76" s="177"/>
      <c r="U76" s="177"/>
      <c r="V76" s="175"/>
      <c r="W76"/>
      <c r="X76" s="1"/>
      <c r="Y76" s="17"/>
      <c r="AA76" s="279"/>
      <c r="AB76" s="176"/>
    </row>
    <row r="77" spans="1:41" ht="15.75" customHeight="1" x14ac:dyDescent="0.15">
      <c r="S77" s="177"/>
      <c r="T77" s="177"/>
      <c r="U77" s="177"/>
      <c r="V77" s="179"/>
      <c r="W77"/>
      <c r="X77" s="1"/>
      <c r="Y77" s="17"/>
      <c r="AA77" s="279"/>
      <c r="AB77" s="180"/>
    </row>
    <row r="78" spans="1:41" ht="15.75" customHeight="1" x14ac:dyDescent="0.15">
      <c r="S78" s="177"/>
      <c r="T78" s="177"/>
      <c r="U78" s="177"/>
      <c r="V78" s="181"/>
      <c r="W78"/>
      <c r="X78" s="1"/>
      <c r="Y78" s="17"/>
      <c r="AA78" s="279"/>
      <c r="AB78" s="181"/>
    </row>
    <row r="79" spans="1:41" ht="15.75" customHeight="1" x14ac:dyDescent="0.15">
      <c r="S79" s="182"/>
      <c r="T79" s="183"/>
      <c r="U79" s="177"/>
      <c r="V79" s="178"/>
      <c r="W79"/>
      <c r="X79" s="1"/>
      <c r="Y79" s="17"/>
      <c r="AA79" s="279"/>
      <c r="AB79" s="183"/>
    </row>
    <row r="80" spans="1:41" ht="15.75" customHeight="1" x14ac:dyDescent="0.15">
      <c r="S80" s="174"/>
      <c r="T80" s="183"/>
      <c r="U80" s="183"/>
      <c r="V80" s="183"/>
      <c r="W80"/>
      <c r="X80" s="1"/>
      <c r="Y80" s="17"/>
      <c r="AA80" s="189"/>
      <c r="AB80" s="183"/>
      <c r="AM80" s="123"/>
      <c r="AN80" s="123"/>
      <c r="AO80" s="123"/>
    </row>
    <row r="81" spans="1:42" ht="15.75" customHeight="1" x14ac:dyDescent="0.15">
      <c r="S81" s="177"/>
      <c r="T81" s="183"/>
      <c r="U81" s="183"/>
      <c r="V81" s="181"/>
      <c r="W81"/>
      <c r="X81" s="1"/>
      <c r="Y81" s="17"/>
      <c r="AA81" s="279"/>
      <c r="AB81" s="183"/>
      <c r="AL81" s="92"/>
      <c r="AM81" s="122"/>
      <c r="AN81" s="122"/>
      <c r="AO81" s="122"/>
    </row>
    <row r="82" spans="1:42" ht="15.75" customHeight="1" x14ac:dyDescent="0.15">
      <c r="S82" s="177"/>
      <c r="T82" s="180"/>
      <c r="U82" s="184"/>
      <c r="V82" s="181"/>
      <c r="W82"/>
      <c r="X82" s="1"/>
      <c r="Y82" s="17"/>
      <c r="AA82" s="279"/>
      <c r="AB82" s="183"/>
      <c r="AM82" s="90"/>
      <c r="AN82" s="90"/>
      <c r="AO82" s="90"/>
    </row>
    <row r="83" spans="1:42" ht="15.95" customHeight="1" x14ac:dyDescent="0.15">
      <c r="A83" s="87"/>
      <c r="S83" s="177"/>
      <c r="T83" s="124"/>
      <c r="U83" s="124"/>
      <c r="V83" s="180"/>
      <c r="W83"/>
      <c r="AA83" s="279"/>
      <c r="AB83" s="183"/>
      <c r="AM83" s="90"/>
      <c r="AN83" s="90"/>
      <c r="AO83" s="90"/>
    </row>
    <row r="84" spans="1:42" ht="15.95" customHeight="1" x14ac:dyDescent="0.15">
      <c r="A84" s="87"/>
      <c r="S84" s="182"/>
      <c r="T84" s="180"/>
      <c r="U84" s="184"/>
      <c r="V84" s="183"/>
      <c r="W84"/>
      <c r="AA84" s="279"/>
      <c r="AB84" s="183"/>
      <c r="AM84" s="122"/>
      <c r="AN84" s="90"/>
      <c r="AO84" s="90"/>
    </row>
    <row r="85" spans="1:42" ht="15.95" customHeight="1" x14ac:dyDescent="0.15">
      <c r="S85" s="177"/>
      <c r="T85" s="183"/>
      <c r="U85" s="177"/>
      <c r="V85" s="183"/>
      <c r="W85"/>
      <c r="AA85" s="279"/>
      <c r="AB85" s="183"/>
      <c r="AM85" s="123"/>
      <c r="AN85" s="123"/>
      <c r="AO85" s="123"/>
      <c r="AP85" s="91"/>
    </row>
    <row r="86" spans="1:42" ht="15.95" customHeight="1" x14ac:dyDescent="0.15">
      <c r="S86" s="174"/>
      <c r="T86" s="183"/>
      <c r="U86" s="183"/>
      <c r="V86" s="181"/>
      <c r="W86"/>
      <c r="AA86" s="189"/>
      <c r="AB86" s="183"/>
    </row>
    <row r="87" spans="1:42" ht="15.95" customHeight="1" x14ac:dyDescent="0.15">
      <c r="S87" s="177"/>
      <c r="T87" s="177"/>
      <c r="U87" s="177"/>
      <c r="V87" s="183"/>
      <c r="W87"/>
      <c r="Z87" s="255"/>
      <c r="AA87" s="189"/>
      <c r="AB87" s="183"/>
    </row>
    <row r="88" spans="1:42" ht="15.95" customHeight="1" x14ac:dyDescent="0.15">
      <c r="K88" s="87"/>
      <c r="S88" s="177"/>
      <c r="T88" s="177"/>
      <c r="U88" s="177"/>
      <c r="V88" s="183"/>
      <c r="W88"/>
      <c r="Z88" s="255"/>
      <c r="AA88" s="189"/>
      <c r="AB88" s="183"/>
    </row>
    <row r="89" spans="1:42" ht="15.95" customHeight="1" x14ac:dyDescent="0.15">
      <c r="K89" s="95"/>
      <c r="S89" s="177"/>
      <c r="T89" s="177"/>
      <c r="U89" s="177"/>
      <c r="V89" s="181"/>
      <c r="W89"/>
      <c r="Z89" s="255"/>
      <c r="AA89" s="189"/>
      <c r="AB89" s="183"/>
    </row>
    <row r="90" spans="1:42" ht="15.95" customHeight="1" x14ac:dyDescent="0.15">
      <c r="K90" s="95"/>
      <c r="S90" s="182"/>
      <c r="T90" s="177"/>
      <c r="U90" s="177"/>
      <c r="V90" s="181"/>
      <c r="W90"/>
      <c r="Z90" s="255"/>
      <c r="AA90" s="189"/>
      <c r="AB90" s="178"/>
    </row>
    <row r="91" spans="1:42" ht="15.95" customHeight="1" x14ac:dyDescent="0.15">
      <c r="K91" s="95"/>
      <c r="S91" s="177"/>
      <c r="T91" s="183"/>
      <c r="U91" s="177"/>
      <c r="V91" s="180"/>
      <c r="W91"/>
      <c r="X91" s="124"/>
      <c r="Y91" s="281"/>
      <c r="Z91" s="255"/>
      <c r="AA91" s="189"/>
      <c r="AB91" s="178"/>
    </row>
    <row r="92" spans="1:42" ht="15.95" customHeight="1" x14ac:dyDescent="0.15">
      <c r="K92" s="95"/>
      <c r="S92" s="174"/>
      <c r="T92" s="183"/>
      <c r="U92" s="183"/>
      <c r="V92" s="181"/>
      <c r="W92"/>
      <c r="X92" s="124"/>
      <c r="Y92" s="281"/>
      <c r="Z92" s="255"/>
      <c r="AA92" s="189"/>
      <c r="AB92" s="183"/>
    </row>
    <row r="93" spans="1:42" ht="15.95" customHeight="1" x14ac:dyDescent="0.15">
      <c r="K93" s="94"/>
      <c r="S93" s="177"/>
      <c r="T93" s="183"/>
      <c r="U93" s="183"/>
      <c r="V93" s="183"/>
      <c r="W93"/>
      <c r="X93" s="124"/>
      <c r="Y93" s="281"/>
      <c r="Z93" s="255"/>
      <c r="AA93" s="189"/>
      <c r="AB93" s="183"/>
      <c r="AD93" s="87"/>
      <c r="AE93" s="87"/>
      <c r="AF93" s="344"/>
      <c r="AG93" s="90"/>
    </row>
    <row r="94" spans="1:42" ht="15.95" customHeight="1" x14ac:dyDescent="0.15">
      <c r="K94" s="94"/>
      <c r="S94" s="177"/>
      <c r="T94" s="183"/>
      <c r="U94" s="183"/>
      <c r="V94" s="181"/>
      <c r="W94"/>
      <c r="X94" s="124"/>
      <c r="Y94" s="281"/>
      <c r="Z94" s="255"/>
      <c r="AA94" s="189"/>
      <c r="AB94" s="183"/>
      <c r="AD94" s="169"/>
      <c r="AE94" s="168"/>
      <c r="AF94" s="187"/>
      <c r="AG94" s="170"/>
    </row>
    <row r="95" spans="1:42" ht="15.95" customHeight="1" x14ac:dyDescent="0.15">
      <c r="S95" s="177"/>
      <c r="T95" s="183"/>
      <c r="U95" s="183"/>
      <c r="V95" s="183"/>
      <c r="W95"/>
      <c r="X95" s="124"/>
      <c r="Y95" s="281"/>
      <c r="AA95" s="189"/>
      <c r="AB95" s="183"/>
      <c r="AD95" s="169"/>
      <c r="AE95" s="169"/>
      <c r="AF95" s="187"/>
      <c r="AG95" s="171"/>
    </row>
    <row r="96" spans="1:42" ht="15.95" customHeight="1" x14ac:dyDescent="0.15">
      <c r="S96" s="182"/>
      <c r="T96" s="183"/>
      <c r="U96" s="177"/>
      <c r="V96" s="181"/>
      <c r="W96"/>
      <c r="X96" s="124"/>
      <c r="Y96" s="281"/>
      <c r="AA96" s="189"/>
      <c r="AB96" s="178"/>
      <c r="AD96" s="172"/>
      <c r="AE96" s="172"/>
      <c r="AF96" s="318"/>
      <c r="AG96" s="173"/>
    </row>
    <row r="97" spans="19:38" ht="15.75" customHeight="1" x14ac:dyDescent="0.15">
      <c r="S97" s="177"/>
      <c r="T97" s="177"/>
      <c r="U97" s="177"/>
      <c r="V97" s="180"/>
      <c r="W97"/>
      <c r="X97" s="124"/>
      <c r="Y97" s="281"/>
      <c r="AA97" s="189"/>
      <c r="AB97" s="178"/>
      <c r="AD97" s="165"/>
      <c r="AE97" s="165"/>
      <c r="AF97" s="320"/>
      <c r="AG97" s="167"/>
    </row>
    <row r="98" spans="19:38" ht="15.75" customHeight="1" x14ac:dyDescent="0.15">
      <c r="S98" s="174"/>
      <c r="T98" s="183"/>
      <c r="U98" s="183"/>
      <c r="V98" s="181"/>
      <c r="W98"/>
      <c r="X98" s="124"/>
      <c r="Y98" s="281"/>
      <c r="AA98" s="189"/>
      <c r="AB98" s="183"/>
      <c r="AD98" s="165"/>
      <c r="AE98" s="165"/>
      <c r="AF98" s="320"/>
      <c r="AG98" s="166"/>
      <c r="AI98" s="87"/>
      <c r="AJ98" s="87"/>
      <c r="AK98" s="87"/>
      <c r="AL98" s="87"/>
    </row>
    <row r="99" spans="19:38" ht="17.25" customHeight="1" x14ac:dyDescent="0.15">
      <c r="S99" s="174"/>
      <c r="T99" s="183"/>
      <c r="U99" s="183"/>
      <c r="V99" s="183"/>
      <c r="W99"/>
      <c r="X99" s="124"/>
      <c r="Y99" s="281"/>
      <c r="AA99" s="189"/>
      <c r="AB99" s="183"/>
      <c r="AD99" s="165"/>
      <c r="AE99" s="165"/>
      <c r="AF99" s="320"/>
      <c r="AG99" s="414"/>
      <c r="AI99" s="170"/>
      <c r="AJ99" s="170"/>
      <c r="AK99" s="170"/>
      <c r="AL99" s="170"/>
    </row>
    <row r="100" spans="19:38" ht="17.25" customHeight="1" x14ac:dyDescent="0.15">
      <c r="S100" s="177"/>
      <c r="T100" s="183"/>
      <c r="U100" s="183"/>
      <c r="V100" s="181"/>
      <c r="W100"/>
      <c r="X100" s="124"/>
      <c r="Y100" s="281"/>
      <c r="AA100" s="189"/>
      <c r="AB100" s="183"/>
      <c r="AD100" s="165"/>
      <c r="AE100" s="165"/>
      <c r="AF100" s="345"/>
      <c r="AG100" s="414"/>
      <c r="AI100" s="171"/>
      <c r="AJ100" s="171"/>
      <c r="AK100" s="171"/>
      <c r="AL100" s="171"/>
    </row>
    <row r="101" spans="19:38" ht="17.25" customHeight="1" x14ac:dyDescent="0.15">
      <c r="S101" s="177"/>
      <c r="T101" s="183"/>
      <c r="U101" s="183"/>
      <c r="V101" s="183"/>
      <c r="W101"/>
      <c r="X101" s="124"/>
      <c r="Y101" s="281"/>
      <c r="AA101" s="189"/>
      <c r="AB101" s="183"/>
      <c r="AI101" s="173"/>
      <c r="AJ101" s="173"/>
      <c r="AK101" s="173"/>
      <c r="AL101" s="173"/>
    </row>
    <row r="102" spans="19:38" ht="17.25" customHeight="1" x14ac:dyDescent="0.15">
      <c r="S102" s="182"/>
      <c r="T102" s="183"/>
      <c r="U102" s="177"/>
      <c r="V102" s="181"/>
      <c r="W102"/>
      <c r="X102" s="124"/>
      <c r="Y102" s="281"/>
      <c r="AA102" s="189"/>
      <c r="AB102" s="183"/>
      <c r="AI102" s="167"/>
      <c r="AJ102" s="167"/>
      <c r="AK102" s="167"/>
      <c r="AL102" s="167"/>
    </row>
    <row r="103" spans="19:38" ht="17.25" customHeight="1" x14ac:dyDescent="0.15">
      <c r="S103" s="177"/>
      <c r="T103" s="177"/>
      <c r="U103" s="177"/>
      <c r="V103" s="180"/>
      <c r="W103"/>
      <c r="X103" s="124"/>
      <c r="Y103" s="281"/>
      <c r="AA103" s="189"/>
      <c r="AB103" s="183"/>
      <c r="AI103" s="260"/>
      <c r="AJ103" s="260"/>
      <c r="AK103" s="260"/>
      <c r="AL103" s="260"/>
    </row>
    <row r="104" spans="19:38" ht="17.25" customHeight="1" x14ac:dyDescent="0.15">
      <c r="S104" s="87"/>
      <c r="T104" s="87"/>
      <c r="U104" s="87"/>
      <c r="V104" s="87"/>
      <c r="W104"/>
      <c r="X104" s="124"/>
      <c r="Y104" s="281"/>
      <c r="AA104" s="323"/>
      <c r="AB104" s="87"/>
      <c r="AI104" s="260"/>
      <c r="AJ104" s="260"/>
      <c r="AK104" s="260"/>
      <c r="AL104" s="260"/>
    </row>
    <row r="105" spans="19:38" ht="17.25" customHeight="1" x14ac:dyDescent="0.15">
      <c r="W105"/>
      <c r="X105" s="124"/>
      <c r="Y105" s="281"/>
      <c r="AI105" s="260"/>
      <c r="AJ105" s="260"/>
      <c r="AK105" s="260"/>
      <c r="AL105" s="260"/>
    </row>
    <row r="106" spans="19:38" ht="17.25" customHeight="1" x14ac:dyDescent="0.15">
      <c r="W106"/>
      <c r="X106" s="124"/>
      <c r="Y106" s="281"/>
    </row>
    <row r="107" spans="19:38" ht="17.25" customHeight="1" x14ac:dyDescent="0.15">
      <c r="W107"/>
      <c r="X107" s="124"/>
      <c r="Y107" s="281"/>
    </row>
    <row r="108" spans="19:38" ht="17.25" customHeight="1" x14ac:dyDescent="0.15">
      <c r="W108"/>
      <c r="X108" s="124"/>
      <c r="Y108" s="281"/>
    </row>
    <row r="109" spans="19:38" ht="17.25" customHeight="1" x14ac:dyDescent="0.15">
      <c r="W109"/>
      <c r="X109" s="86"/>
      <c r="Y109" s="199"/>
    </row>
    <row r="110" spans="19:38" ht="17.25" customHeight="1" x14ac:dyDescent="0.15">
      <c r="W110"/>
      <c r="X110" s="86"/>
      <c r="Y110" s="199"/>
    </row>
    <row r="111" spans="19:38" ht="17.25" customHeight="1" x14ac:dyDescent="0.15">
      <c r="W111"/>
      <c r="X111" s="86"/>
      <c r="Y111" s="199"/>
    </row>
    <row r="112" spans="19:38" ht="17.25" customHeight="1" x14ac:dyDescent="0.15">
      <c r="W112"/>
      <c r="X112" s="86"/>
      <c r="Y112" s="199"/>
    </row>
    <row r="113" spans="1:72" s="8" customFormat="1" ht="17.2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 s="86"/>
      <c r="Y113" s="199"/>
      <c r="Z113" s="256"/>
      <c r="AA113" s="278"/>
      <c r="AB113"/>
      <c r="AC113"/>
      <c r="AD113"/>
      <c r="AE113"/>
      <c r="AF113" s="341"/>
      <c r="AG113" s="268"/>
      <c r="AH113" s="255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</row>
    <row r="114" spans="1:72" s="8" customFormat="1" ht="17.2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 s="86"/>
      <c r="Y114" s="199"/>
      <c r="Z114" s="256"/>
      <c r="AA114" s="278"/>
      <c r="AB114"/>
      <c r="AC114"/>
      <c r="AD114"/>
      <c r="AE114"/>
      <c r="AF114" s="341"/>
      <c r="AG114" s="268"/>
      <c r="AH114" s="255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</row>
    <row r="115" spans="1:72" s="8" customFormat="1" ht="17.2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 s="86"/>
      <c r="Y115" s="199"/>
      <c r="Z115" s="256"/>
      <c r="AA115" s="278"/>
      <c r="AB115"/>
      <c r="AC115"/>
      <c r="AD115"/>
      <c r="AE115"/>
      <c r="AF115" s="341"/>
      <c r="AG115" s="268"/>
      <c r="AH115" s="25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</row>
    <row r="116" spans="1:72" s="8" customFormat="1" ht="17.2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 s="86"/>
      <c r="Y116" s="199"/>
      <c r="Z116" s="256"/>
      <c r="AA116" s="278"/>
      <c r="AB116"/>
      <c r="AC116"/>
      <c r="AD116"/>
      <c r="AE116"/>
      <c r="AF116" s="341"/>
      <c r="AG116" s="268"/>
      <c r="AH116" s="255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</row>
    <row r="117" spans="1:72" s="8" customFormat="1" ht="17.2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 s="86"/>
      <c r="Y117" s="199"/>
      <c r="Z117" s="256"/>
      <c r="AA117" s="278"/>
      <c r="AB117"/>
      <c r="AC117"/>
      <c r="AD117"/>
      <c r="AE117"/>
      <c r="AF117" s="341"/>
      <c r="AG117" s="268"/>
      <c r="AH117" s="255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</row>
    <row r="118" spans="1:72" s="8" customFormat="1" ht="17.2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 s="86"/>
      <c r="Y118" s="199"/>
      <c r="Z118" s="256"/>
      <c r="AA118" s="278"/>
      <c r="AB118"/>
      <c r="AC118"/>
      <c r="AD118"/>
      <c r="AE118"/>
      <c r="AF118" s="341"/>
      <c r="AG118" s="268"/>
      <c r="AH118" s="255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</row>
    <row r="119" spans="1:72" s="8" customFormat="1" ht="17.2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 s="86"/>
      <c r="Y119" s="199"/>
      <c r="Z119" s="256"/>
      <c r="AA119" s="278"/>
      <c r="AB119"/>
      <c r="AC119"/>
      <c r="AD119"/>
      <c r="AE119"/>
      <c r="AF119" s="341"/>
      <c r="AG119" s="268"/>
      <c r="AH119" s="255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</row>
    <row r="120" spans="1:72" s="8" customFormat="1" ht="17.2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 s="86"/>
      <c r="Y120" s="199"/>
      <c r="Z120" s="256"/>
      <c r="AA120" s="278"/>
      <c r="AB120"/>
      <c r="AC120"/>
      <c r="AD120"/>
      <c r="AE120"/>
      <c r="AF120" s="341"/>
      <c r="AG120" s="268"/>
      <c r="AH120" s="255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</row>
    <row r="121" spans="1:72" s="8" customFormat="1" ht="17.2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 s="86"/>
      <c r="Y121" s="199"/>
      <c r="Z121" s="256"/>
      <c r="AA121" s="278"/>
      <c r="AB121"/>
      <c r="AC121"/>
      <c r="AD121"/>
      <c r="AE121"/>
      <c r="AF121" s="341"/>
      <c r="AG121" s="268"/>
      <c r="AH121" s="255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</row>
    <row r="122" spans="1:72" s="8" customFormat="1" ht="17.2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 s="86"/>
      <c r="Y122" s="199"/>
      <c r="Z122" s="256"/>
      <c r="AA122" s="278"/>
      <c r="AB122"/>
      <c r="AC122"/>
      <c r="AD122"/>
      <c r="AE122"/>
      <c r="AF122" s="341"/>
      <c r="AG122" s="268"/>
      <c r="AH122" s="255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</row>
    <row r="123" spans="1:72" s="8" customFormat="1" ht="17.2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 s="124"/>
      <c r="Y123" s="281"/>
      <c r="Z123" s="256"/>
      <c r="AA123" s="278"/>
      <c r="AB123"/>
      <c r="AC123"/>
      <c r="AD123"/>
      <c r="AE123"/>
      <c r="AF123" s="341"/>
      <c r="AG123" s="268"/>
      <c r="AH123" s="255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</row>
    <row r="124" spans="1:72" s="8" customFormat="1" ht="17.2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 s="124"/>
      <c r="Y124" s="281"/>
      <c r="Z124" s="256"/>
      <c r="AA124" s="278"/>
      <c r="AB124"/>
      <c r="AC124"/>
      <c r="AD124"/>
      <c r="AE124"/>
      <c r="AF124" s="341"/>
      <c r="AG124" s="268"/>
      <c r="AH124" s="255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</row>
    <row r="125" spans="1:72" s="8" customFormat="1" ht="17.2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 s="124"/>
      <c r="Y125" s="281"/>
      <c r="Z125" s="256"/>
      <c r="AA125" s="278"/>
      <c r="AB125"/>
      <c r="AC125"/>
      <c r="AD125"/>
      <c r="AE125"/>
      <c r="AF125" s="341"/>
      <c r="AG125" s="268"/>
      <c r="AH125" s="25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</row>
    <row r="126" spans="1:72" s="8" customFormat="1" ht="17.2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 s="124"/>
      <c r="Y126" s="281"/>
      <c r="Z126" s="256"/>
      <c r="AA126" s="278"/>
      <c r="AB126"/>
      <c r="AC126"/>
      <c r="AD126"/>
      <c r="AE126"/>
      <c r="AF126" s="341"/>
      <c r="AG126" s="268"/>
      <c r="AH126" s="255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</row>
    <row r="127" spans="1:72" s="8" customFormat="1" ht="17.2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 s="124"/>
      <c r="Y127" s="281"/>
      <c r="Z127" s="256"/>
      <c r="AA127" s="278"/>
      <c r="AB127"/>
      <c r="AC127"/>
      <c r="AD127"/>
      <c r="AE127"/>
      <c r="AF127" s="341"/>
      <c r="AG127" s="268"/>
      <c r="AH127" s="255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</row>
    <row r="128" spans="1:72" s="8" customFormat="1" ht="17.2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 s="124"/>
      <c r="Y128" s="281"/>
      <c r="Z128" s="256"/>
      <c r="AA128" s="278"/>
      <c r="AB128"/>
      <c r="AC128"/>
      <c r="AD128"/>
      <c r="AE128"/>
      <c r="AF128" s="341"/>
      <c r="AG128" s="268"/>
      <c r="AH128" s="255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</row>
    <row r="129" spans="1:72" s="8" customFormat="1" ht="17.2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 s="124"/>
      <c r="Y129" s="281"/>
      <c r="Z129" s="256"/>
      <c r="AA129" s="278"/>
      <c r="AB129"/>
      <c r="AC129"/>
      <c r="AD129"/>
      <c r="AE129"/>
      <c r="AF129" s="341"/>
      <c r="AG129" s="268"/>
      <c r="AH129" s="255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</row>
    <row r="130" spans="1:72" s="8" customFormat="1" ht="17.2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 s="124"/>
      <c r="Y130" s="281"/>
      <c r="Z130" s="256"/>
      <c r="AA130" s="278"/>
      <c r="AB130"/>
      <c r="AC130"/>
      <c r="AD130"/>
      <c r="AE130"/>
      <c r="AF130" s="341"/>
      <c r="AG130" s="268"/>
      <c r="AH130" s="255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</row>
    <row r="131" spans="1:72" s="8" customFormat="1" ht="21.7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 s="124"/>
      <c r="Y131" s="281"/>
      <c r="Z131" s="256"/>
      <c r="AA131" s="278"/>
      <c r="AB131"/>
      <c r="AC131"/>
      <c r="AD131"/>
      <c r="AE131"/>
      <c r="AF131" s="341"/>
      <c r="AG131" s="268"/>
      <c r="AH131" s="255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</row>
    <row r="132" spans="1:72" s="8" customFormat="1" ht="17.2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 s="124"/>
      <c r="Y132" s="281"/>
      <c r="Z132" s="256"/>
      <c r="AA132" s="278"/>
      <c r="AB132"/>
      <c r="AC132"/>
      <c r="AD132"/>
      <c r="AE132"/>
      <c r="AF132" s="341"/>
      <c r="AG132" s="268"/>
      <c r="AH132" s="255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</row>
    <row r="133" spans="1:72" s="8" customFormat="1" ht="17.2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 s="263"/>
      <c r="X133"/>
      <c r="Y133" s="15"/>
      <c r="Z133" s="256"/>
      <c r="AA133" s="278"/>
      <c r="AB133"/>
      <c r="AC133"/>
      <c r="AD133"/>
      <c r="AE133"/>
      <c r="AF133" s="341"/>
      <c r="AG133" s="268"/>
      <c r="AH133" s="255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</row>
    <row r="134" spans="1:72" s="8" customFormat="1" ht="17.2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 s="263"/>
      <c r="X134"/>
      <c r="Y134" s="15"/>
      <c r="Z134" s="256"/>
      <c r="AA134" s="278"/>
      <c r="AB134"/>
      <c r="AC134"/>
      <c r="AD134"/>
      <c r="AE134"/>
      <c r="AF134" s="341"/>
      <c r="AG134" s="268"/>
      <c r="AH134" s="255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</row>
    <row r="135" spans="1:72" s="8" customFormat="1" ht="17.2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 s="263"/>
      <c r="X135"/>
      <c r="Y135" s="15"/>
      <c r="Z135" s="256"/>
      <c r="AA135" s="278"/>
      <c r="AB135"/>
      <c r="AC135"/>
      <c r="AD135"/>
      <c r="AE135"/>
      <c r="AF135" s="341"/>
      <c r="AG135" s="268"/>
      <c r="AH135" s="25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</row>
    <row r="136" spans="1:72" s="8" customFormat="1" ht="17.2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 s="263"/>
      <c r="X136"/>
      <c r="Y136" s="15"/>
      <c r="Z136" s="256"/>
      <c r="AA136" s="278"/>
      <c r="AB136"/>
      <c r="AC136"/>
      <c r="AD136"/>
      <c r="AE136"/>
      <c r="AF136" s="341"/>
      <c r="AG136" s="268"/>
      <c r="AH136" s="255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</row>
    <row r="137" spans="1:72" s="8" customFormat="1" ht="17.2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 s="263"/>
      <c r="X137"/>
      <c r="Y137" s="15"/>
      <c r="Z137" s="256"/>
      <c r="AA137" s="278"/>
      <c r="AB137"/>
      <c r="AC137"/>
      <c r="AD137"/>
      <c r="AE137"/>
      <c r="AF137" s="341"/>
      <c r="AG137" s="268"/>
      <c r="AH137" s="255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</row>
  </sheetData>
  <mergeCells count="1">
    <mergeCell ref="AA2:AC2"/>
  </mergeCells>
  <phoneticPr fontId="1"/>
  <dataValidations count="2">
    <dataValidation type="list" allowBlank="1" showInputMessage="1" showErrorMessage="1" sqref="AG3:AG21">
      <formula1>",予"</formula1>
    </dataValidation>
    <dataValidation type="list" allowBlank="1" showInputMessage="1" showErrorMessage="1" sqref="AB3:AC44">
      <formula1>"〇"</formula1>
    </dataValidation>
  </dataValidations>
  <printOptions horizontalCentered="1"/>
  <pageMargins left="0.19685039370078741" right="0.19685039370078741" top="0.74803149606299213" bottom="0.74803149606299213" header="0.31496062992125984" footer="0.31496062992125984"/>
  <pageSetup paperSize="9" scale="4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73"/>
  <sheetViews>
    <sheetView zoomScaleNormal="100" workbookViewId="0">
      <pane xSplit="3" ySplit="2" topLeftCell="D15" activePane="bottomRight" state="frozen"/>
      <selection activeCell="L27" sqref="L27"/>
      <selection pane="topRight" activeCell="L27" sqref="L27"/>
      <selection pane="bottomLeft" activeCell="L27" sqref="L27"/>
      <selection pane="bottomRight" activeCell="M24" sqref="M24"/>
    </sheetView>
  </sheetViews>
  <sheetFormatPr defaultRowHeight="13.5" x14ac:dyDescent="0.15"/>
  <cols>
    <col min="1" max="3" width="3.625" style="49" customWidth="1"/>
    <col min="4" max="4" width="37.125" style="49" customWidth="1"/>
    <col min="5" max="6" width="6.625" style="109" customWidth="1"/>
    <col min="7" max="7" width="8.125" style="49" customWidth="1"/>
    <col min="8" max="8" width="14.5" style="49" customWidth="1"/>
    <col min="9" max="9" width="11.625" style="49" customWidth="1"/>
    <col min="10" max="10" width="6.375" style="49" customWidth="1"/>
    <col min="11" max="11" width="13" style="363" customWidth="1"/>
    <col min="12" max="16384" width="9" style="49"/>
  </cols>
  <sheetData>
    <row r="1" spans="1:11" ht="30" customHeight="1" x14ac:dyDescent="0.15">
      <c r="A1" s="620" t="s">
        <v>412</v>
      </c>
      <c r="B1" s="620"/>
      <c r="C1" s="620"/>
      <c r="D1" s="620"/>
      <c r="E1" s="620"/>
      <c r="F1" s="620"/>
      <c r="G1" s="620"/>
      <c r="H1" s="252" t="s">
        <v>1</v>
      </c>
      <c r="I1" s="621" t="s">
        <v>364</v>
      </c>
      <c r="J1" s="621"/>
    </row>
    <row r="2" spans="1:11" ht="33" customHeight="1" x14ac:dyDescent="0.15">
      <c r="A2" s="424" t="s">
        <v>4</v>
      </c>
      <c r="B2" s="425" t="s">
        <v>5</v>
      </c>
      <c r="C2" s="426"/>
      <c r="D2" s="617" t="s">
        <v>329</v>
      </c>
      <c r="E2" s="618"/>
      <c r="F2" s="619"/>
      <c r="G2" s="427" t="s">
        <v>319</v>
      </c>
      <c r="H2" s="428" t="s">
        <v>320</v>
      </c>
      <c r="I2" s="424" t="s">
        <v>0</v>
      </c>
      <c r="J2" s="424" t="s">
        <v>2</v>
      </c>
    </row>
    <row r="3" spans="1:11" ht="16.5" customHeight="1" x14ac:dyDescent="0.15">
      <c r="A3" s="53">
        <v>1</v>
      </c>
      <c r="B3" s="53" t="s">
        <v>402</v>
      </c>
      <c r="C3" s="97"/>
      <c r="D3" s="51" t="s">
        <v>414</v>
      </c>
      <c r="E3" s="259" t="s">
        <v>415</v>
      </c>
      <c r="F3" s="259"/>
      <c r="G3" s="51"/>
      <c r="H3" s="100"/>
      <c r="I3" s="107" t="s">
        <v>514</v>
      </c>
      <c r="J3" s="54" t="s">
        <v>405</v>
      </c>
      <c r="K3" s="363" t="str">
        <f>ASC(I3)</f>
        <v>9:30-15:30</v>
      </c>
    </row>
    <row r="4" spans="1:11" ht="16.5" customHeight="1" x14ac:dyDescent="0.15">
      <c r="A4" s="98">
        <v>2</v>
      </c>
      <c r="B4" s="53" t="s">
        <v>413</v>
      </c>
      <c r="C4" s="97"/>
      <c r="D4" s="50" t="s">
        <v>416</v>
      </c>
      <c r="E4" s="259" t="s">
        <v>415</v>
      </c>
      <c r="F4" s="259"/>
      <c r="G4" s="50"/>
      <c r="H4" s="100"/>
      <c r="I4" s="106" t="s">
        <v>515</v>
      </c>
      <c r="J4" s="52" t="s">
        <v>405</v>
      </c>
      <c r="K4" s="363" t="str">
        <f t="shared" ref="K4:K33" si="0">ASC(I4)</f>
        <v>11:30-11:45</v>
      </c>
    </row>
    <row r="5" spans="1:11" ht="16.5" customHeight="1" x14ac:dyDescent="0.15">
      <c r="A5" s="53">
        <v>3</v>
      </c>
      <c r="B5" s="53" t="s">
        <v>7</v>
      </c>
      <c r="C5" s="97"/>
      <c r="D5" s="50" t="s">
        <v>417</v>
      </c>
      <c r="E5" s="259" t="s">
        <v>415</v>
      </c>
      <c r="F5" s="259"/>
      <c r="G5" s="50"/>
      <c r="H5" s="100"/>
      <c r="I5" s="106" t="s">
        <v>516</v>
      </c>
      <c r="J5" s="52" t="s">
        <v>405</v>
      </c>
      <c r="K5" s="363" t="str">
        <f t="shared" si="0"/>
        <v>10:00-10:30</v>
      </c>
    </row>
    <row r="6" spans="1:11" ht="16.5" customHeight="1" x14ac:dyDescent="0.15">
      <c r="A6" s="98">
        <v>4</v>
      </c>
      <c r="B6" s="53" t="s">
        <v>8</v>
      </c>
      <c r="C6" s="97"/>
      <c r="D6" s="50" t="s">
        <v>414</v>
      </c>
      <c r="E6" s="259" t="s">
        <v>415</v>
      </c>
      <c r="F6" s="259"/>
      <c r="G6" s="50"/>
      <c r="H6" s="100"/>
      <c r="I6" s="106" t="s">
        <v>514</v>
      </c>
      <c r="J6" s="52" t="s">
        <v>405</v>
      </c>
      <c r="K6" s="363" t="str">
        <f t="shared" si="0"/>
        <v>9:30-15:30</v>
      </c>
    </row>
    <row r="7" spans="1:11" ht="16.5" customHeight="1" x14ac:dyDescent="0.15">
      <c r="A7" s="53">
        <v>5</v>
      </c>
      <c r="B7" s="53" t="s">
        <v>9</v>
      </c>
      <c r="C7" s="97"/>
      <c r="D7" s="50" t="s">
        <v>414</v>
      </c>
      <c r="E7" s="259" t="s">
        <v>415</v>
      </c>
      <c r="F7" s="259"/>
      <c r="G7" s="50"/>
      <c r="H7" s="100"/>
      <c r="I7" s="106" t="s">
        <v>514</v>
      </c>
      <c r="J7" s="52" t="s">
        <v>405</v>
      </c>
      <c r="K7" s="363" t="str">
        <f t="shared" si="0"/>
        <v>9:30-15:30</v>
      </c>
    </row>
    <row r="8" spans="1:11" ht="16.5" customHeight="1" x14ac:dyDescent="0.15">
      <c r="A8" s="98">
        <v>6</v>
      </c>
      <c r="B8" s="53" t="s">
        <v>10</v>
      </c>
      <c r="C8" s="97"/>
      <c r="D8" s="50" t="s">
        <v>418</v>
      </c>
      <c r="E8" s="259"/>
      <c r="F8" s="259"/>
      <c r="G8" s="50"/>
      <c r="H8" s="100"/>
      <c r="I8" s="106" t="s">
        <v>514</v>
      </c>
      <c r="J8" s="52"/>
      <c r="K8" s="363" t="str">
        <f t="shared" si="0"/>
        <v>9:30-15:30</v>
      </c>
    </row>
    <row r="9" spans="1:11" ht="16.5" customHeight="1" x14ac:dyDescent="0.15">
      <c r="A9" s="53">
        <v>7</v>
      </c>
      <c r="B9" s="53" t="s">
        <v>11</v>
      </c>
      <c r="C9" s="97"/>
      <c r="D9" s="50" t="s">
        <v>419</v>
      </c>
      <c r="E9" s="259"/>
      <c r="F9" s="259"/>
      <c r="G9" s="50"/>
      <c r="H9" s="100"/>
      <c r="I9" s="106" t="s">
        <v>358</v>
      </c>
      <c r="J9" s="52"/>
      <c r="K9" s="363" t="str">
        <f t="shared" si="0"/>
        <v/>
      </c>
    </row>
    <row r="10" spans="1:11" ht="16.5" customHeight="1" x14ac:dyDescent="0.15">
      <c r="A10" s="98">
        <v>8</v>
      </c>
      <c r="B10" s="53" t="s">
        <v>12</v>
      </c>
      <c r="C10" s="97"/>
      <c r="D10" s="50" t="s">
        <v>414</v>
      </c>
      <c r="E10" s="259" t="s">
        <v>415</v>
      </c>
      <c r="F10" s="259"/>
      <c r="G10" s="50"/>
      <c r="H10" s="100"/>
      <c r="I10" s="107" t="s">
        <v>514</v>
      </c>
      <c r="J10" s="52" t="s">
        <v>405</v>
      </c>
      <c r="K10" s="363" t="str">
        <f t="shared" si="0"/>
        <v>9:30-15:30</v>
      </c>
    </row>
    <row r="11" spans="1:11" ht="16.5" customHeight="1" x14ac:dyDescent="0.15">
      <c r="A11" s="53">
        <v>9</v>
      </c>
      <c r="B11" s="53" t="s">
        <v>6</v>
      </c>
      <c r="C11" s="97"/>
      <c r="D11" s="50" t="s">
        <v>416</v>
      </c>
      <c r="E11" s="259" t="s">
        <v>415</v>
      </c>
      <c r="F11" s="259"/>
      <c r="G11" s="50"/>
      <c r="H11" s="100"/>
      <c r="I11" s="106" t="s">
        <v>515</v>
      </c>
      <c r="J11" s="52" t="s">
        <v>405</v>
      </c>
      <c r="K11" s="363" t="str">
        <f t="shared" si="0"/>
        <v>11:30-11:45</v>
      </c>
    </row>
    <row r="12" spans="1:11" ht="16.5" customHeight="1" x14ac:dyDescent="0.15">
      <c r="A12" s="98">
        <v>10</v>
      </c>
      <c r="B12" s="53" t="s">
        <v>7</v>
      </c>
      <c r="C12" s="97"/>
      <c r="D12" s="50" t="s">
        <v>420</v>
      </c>
      <c r="E12" s="259" t="s">
        <v>415</v>
      </c>
      <c r="F12" s="259"/>
      <c r="G12" s="50"/>
      <c r="H12" s="100"/>
      <c r="I12" s="106" t="s">
        <v>482</v>
      </c>
      <c r="J12" s="52" t="s">
        <v>405</v>
      </c>
      <c r="K12" s="363" t="str">
        <f t="shared" si="0"/>
        <v>10:30-12:00</v>
      </c>
    </row>
    <row r="13" spans="1:11" ht="16.5" customHeight="1" x14ac:dyDescent="0.15">
      <c r="A13" s="53">
        <v>11</v>
      </c>
      <c r="B13" s="53" t="s">
        <v>8</v>
      </c>
      <c r="C13" s="97"/>
      <c r="D13" s="50" t="s">
        <v>421</v>
      </c>
      <c r="E13" s="259" t="s">
        <v>415</v>
      </c>
      <c r="F13" s="259"/>
      <c r="G13" s="50"/>
      <c r="H13" s="100"/>
      <c r="I13" s="106" t="s">
        <v>517</v>
      </c>
      <c r="J13" s="52" t="s">
        <v>405</v>
      </c>
      <c r="K13" s="363" t="str">
        <f t="shared" si="0"/>
        <v>11:00-11:30</v>
      </c>
    </row>
    <row r="14" spans="1:11" ht="16.5" customHeight="1" x14ac:dyDescent="0.15">
      <c r="A14" s="98">
        <v>12</v>
      </c>
      <c r="B14" s="53" t="s">
        <v>9</v>
      </c>
      <c r="C14" s="97"/>
      <c r="D14" s="50" t="s">
        <v>422</v>
      </c>
      <c r="E14" s="259" t="s">
        <v>415</v>
      </c>
      <c r="F14" s="259"/>
      <c r="G14" s="50"/>
      <c r="H14" s="100"/>
      <c r="I14" s="106" t="s">
        <v>482</v>
      </c>
      <c r="J14" s="52" t="s">
        <v>405</v>
      </c>
      <c r="K14" s="363" t="str">
        <f t="shared" si="0"/>
        <v>10:30-12:00</v>
      </c>
    </row>
    <row r="15" spans="1:11" ht="16.5" customHeight="1" x14ac:dyDescent="0.15">
      <c r="A15" s="53">
        <v>13</v>
      </c>
      <c r="B15" s="53" t="s">
        <v>10</v>
      </c>
      <c r="C15" s="97"/>
      <c r="D15" s="50" t="s">
        <v>423</v>
      </c>
      <c r="E15" s="259"/>
      <c r="F15" s="259"/>
      <c r="G15" s="50"/>
      <c r="H15" s="50"/>
      <c r="I15" s="107" t="s">
        <v>514</v>
      </c>
      <c r="J15" s="52"/>
      <c r="K15" s="363" t="str">
        <f t="shared" si="0"/>
        <v>9:30-15:30</v>
      </c>
    </row>
    <row r="16" spans="1:11" ht="16.5" customHeight="1" x14ac:dyDescent="0.15">
      <c r="A16" s="98">
        <v>14</v>
      </c>
      <c r="B16" s="53" t="s">
        <v>11</v>
      </c>
      <c r="C16" s="97"/>
      <c r="D16" s="50" t="s">
        <v>419</v>
      </c>
      <c r="E16" s="259"/>
      <c r="F16" s="259"/>
      <c r="G16" s="50"/>
      <c r="H16" s="100"/>
      <c r="I16" s="106" t="s">
        <v>358</v>
      </c>
      <c r="J16" s="52"/>
      <c r="K16" s="363" t="str">
        <f t="shared" si="0"/>
        <v/>
      </c>
    </row>
    <row r="17" spans="1:11" ht="16.5" customHeight="1" x14ac:dyDescent="0.15">
      <c r="A17" s="53">
        <v>15</v>
      </c>
      <c r="B17" s="53" t="s">
        <v>12</v>
      </c>
      <c r="C17" s="97"/>
      <c r="D17" s="50" t="s">
        <v>424</v>
      </c>
      <c r="E17" s="259"/>
      <c r="F17" s="259"/>
      <c r="G17" s="50" t="s">
        <v>425</v>
      </c>
      <c r="H17" s="100"/>
      <c r="I17" s="107" t="s">
        <v>514</v>
      </c>
      <c r="J17" s="52" t="s">
        <v>405</v>
      </c>
      <c r="K17" s="363" t="str">
        <f t="shared" si="0"/>
        <v>9:30-15:30</v>
      </c>
    </row>
    <row r="18" spans="1:11" ht="16.5" customHeight="1" x14ac:dyDescent="0.15">
      <c r="A18" s="98">
        <v>16</v>
      </c>
      <c r="B18" s="53" t="s">
        <v>6</v>
      </c>
      <c r="C18" s="97"/>
      <c r="D18" s="50" t="s">
        <v>426</v>
      </c>
      <c r="E18" s="259" t="s">
        <v>415</v>
      </c>
      <c r="F18" s="259"/>
      <c r="G18" s="50" t="s">
        <v>427</v>
      </c>
      <c r="H18" s="100"/>
      <c r="I18" s="106" t="s">
        <v>65</v>
      </c>
      <c r="J18" s="52" t="s">
        <v>405</v>
      </c>
      <c r="K18" s="363" t="str">
        <f t="shared" si="0"/>
        <v>10:30-11:00</v>
      </c>
    </row>
    <row r="19" spans="1:11" ht="16.5" customHeight="1" x14ac:dyDescent="0.15">
      <c r="A19" s="53">
        <v>17</v>
      </c>
      <c r="B19" s="53" t="s">
        <v>7</v>
      </c>
      <c r="C19" s="97"/>
      <c r="D19" s="50" t="s">
        <v>414</v>
      </c>
      <c r="E19" s="259" t="s">
        <v>415</v>
      </c>
      <c r="F19" s="259"/>
      <c r="G19" s="50"/>
      <c r="H19" s="100"/>
      <c r="I19" s="106" t="s">
        <v>514</v>
      </c>
      <c r="J19" s="52" t="s">
        <v>405</v>
      </c>
      <c r="K19" s="363" t="str">
        <f t="shared" si="0"/>
        <v>9:30-15:30</v>
      </c>
    </row>
    <row r="20" spans="1:11" ht="16.5" customHeight="1" x14ac:dyDescent="0.15">
      <c r="A20" s="98">
        <v>18</v>
      </c>
      <c r="B20" s="53" t="s">
        <v>8</v>
      </c>
      <c r="C20" s="97"/>
      <c r="D20" s="50" t="s">
        <v>551</v>
      </c>
      <c r="E20" s="259" t="s">
        <v>415</v>
      </c>
      <c r="F20" s="259"/>
      <c r="G20" s="50"/>
      <c r="H20" s="100"/>
      <c r="I20" s="106" t="s">
        <v>518</v>
      </c>
      <c r="J20" s="52" t="s">
        <v>405</v>
      </c>
      <c r="K20" s="363" t="str">
        <f t="shared" si="0"/>
        <v>11:00-12:00</v>
      </c>
    </row>
    <row r="21" spans="1:11" ht="16.5" customHeight="1" x14ac:dyDescent="0.15">
      <c r="A21" s="53">
        <v>19</v>
      </c>
      <c r="B21" s="53" t="s">
        <v>9</v>
      </c>
      <c r="C21" s="97"/>
      <c r="D21" s="50" t="s">
        <v>428</v>
      </c>
      <c r="E21" s="259" t="s">
        <v>415</v>
      </c>
      <c r="F21" s="259"/>
      <c r="G21" s="50"/>
      <c r="H21" s="100"/>
      <c r="I21" s="106" t="s">
        <v>518</v>
      </c>
      <c r="J21" s="52" t="s">
        <v>405</v>
      </c>
      <c r="K21" s="363" t="str">
        <f t="shared" si="0"/>
        <v>11:00-12:00</v>
      </c>
    </row>
    <row r="22" spans="1:11" ht="16.5" customHeight="1" x14ac:dyDescent="0.15">
      <c r="A22" s="98">
        <v>20</v>
      </c>
      <c r="B22" s="53" t="s">
        <v>10</v>
      </c>
      <c r="C22" s="97"/>
      <c r="D22" s="50" t="s">
        <v>423</v>
      </c>
      <c r="E22" s="259"/>
      <c r="F22" s="259"/>
      <c r="G22" s="50"/>
      <c r="H22" s="100"/>
      <c r="I22" s="106" t="s">
        <v>514</v>
      </c>
      <c r="J22" s="52"/>
      <c r="K22" s="363" t="str">
        <f t="shared" si="0"/>
        <v>9:30-15:30</v>
      </c>
    </row>
    <row r="23" spans="1:11" ht="16.5" customHeight="1" x14ac:dyDescent="0.15">
      <c r="A23" s="53">
        <v>21</v>
      </c>
      <c r="B23" s="53" t="s">
        <v>11</v>
      </c>
      <c r="C23" s="97"/>
      <c r="D23" s="50" t="s">
        <v>419</v>
      </c>
      <c r="E23" s="259"/>
      <c r="F23" s="259"/>
      <c r="G23" s="50"/>
      <c r="H23" s="100"/>
      <c r="I23" s="106" t="s">
        <v>358</v>
      </c>
      <c r="J23" s="52"/>
      <c r="K23" s="363" t="str">
        <f t="shared" si="0"/>
        <v/>
      </c>
    </row>
    <row r="24" spans="1:11" ht="16.5" customHeight="1" x14ac:dyDescent="0.15">
      <c r="A24" s="98">
        <v>22</v>
      </c>
      <c r="B24" s="53" t="s">
        <v>12</v>
      </c>
      <c r="C24" s="97"/>
      <c r="D24" s="50" t="s">
        <v>429</v>
      </c>
      <c r="E24" s="259" t="s">
        <v>415</v>
      </c>
      <c r="F24" s="259"/>
      <c r="G24" s="50" t="s">
        <v>430</v>
      </c>
      <c r="H24" s="100"/>
      <c r="I24" s="107" t="s">
        <v>65</v>
      </c>
      <c r="J24" s="52" t="s">
        <v>405</v>
      </c>
      <c r="K24" s="363" t="str">
        <f t="shared" si="0"/>
        <v>10:30-11:00</v>
      </c>
    </row>
    <row r="25" spans="1:11" ht="16.5" customHeight="1" x14ac:dyDescent="0.15">
      <c r="A25" s="53">
        <v>23</v>
      </c>
      <c r="B25" s="53" t="s">
        <v>6</v>
      </c>
      <c r="C25" s="97"/>
      <c r="D25" s="50" t="s">
        <v>428</v>
      </c>
      <c r="E25" s="259" t="s">
        <v>415</v>
      </c>
      <c r="F25" s="259"/>
      <c r="G25" s="50"/>
      <c r="H25" s="100"/>
      <c r="I25" s="106" t="s">
        <v>518</v>
      </c>
      <c r="J25" s="52" t="s">
        <v>405</v>
      </c>
      <c r="K25" s="363" t="str">
        <f t="shared" si="0"/>
        <v>11:00-12:00</v>
      </c>
    </row>
    <row r="26" spans="1:11" ht="16.5" customHeight="1" x14ac:dyDescent="0.15">
      <c r="A26" s="98">
        <v>24</v>
      </c>
      <c r="B26" s="53" t="s">
        <v>7</v>
      </c>
      <c r="C26" s="97"/>
      <c r="D26" s="50" t="s">
        <v>431</v>
      </c>
      <c r="E26" s="259" t="s">
        <v>415</v>
      </c>
      <c r="F26" s="259"/>
      <c r="G26" s="50"/>
      <c r="H26" s="100"/>
      <c r="I26" s="106" t="s">
        <v>517</v>
      </c>
      <c r="J26" s="52" t="s">
        <v>405</v>
      </c>
      <c r="K26" s="363" t="str">
        <f t="shared" si="0"/>
        <v>11:00-11:30</v>
      </c>
    </row>
    <row r="27" spans="1:11" ht="16.5" customHeight="1" x14ac:dyDescent="0.15">
      <c r="A27" s="53">
        <v>25</v>
      </c>
      <c r="B27" s="53" t="s">
        <v>8</v>
      </c>
      <c r="C27" s="97"/>
      <c r="D27" s="50" t="s">
        <v>424</v>
      </c>
      <c r="E27" s="259"/>
      <c r="F27" s="259"/>
      <c r="G27" s="50" t="s">
        <v>432</v>
      </c>
      <c r="H27" s="100"/>
      <c r="I27" s="106" t="s">
        <v>514</v>
      </c>
      <c r="J27" s="52" t="s">
        <v>405</v>
      </c>
      <c r="K27" s="363" t="str">
        <f t="shared" si="0"/>
        <v>9:30-15:30</v>
      </c>
    </row>
    <row r="28" spans="1:11" ht="16.5" customHeight="1" x14ac:dyDescent="0.15">
      <c r="A28" s="98">
        <v>26</v>
      </c>
      <c r="B28" s="53" t="s">
        <v>9</v>
      </c>
      <c r="C28" s="97"/>
      <c r="D28" s="50" t="s">
        <v>610</v>
      </c>
      <c r="E28" s="259"/>
      <c r="F28" s="259"/>
      <c r="G28" s="50" t="s">
        <v>432</v>
      </c>
      <c r="H28" s="100"/>
      <c r="I28" s="106" t="s">
        <v>482</v>
      </c>
      <c r="J28" s="52" t="s">
        <v>405</v>
      </c>
      <c r="K28" s="363" t="str">
        <f t="shared" si="0"/>
        <v>10:30-12:00</v>
      </c>
    </row>
    <row r="29" spans="1:11" ht="16.5" customHeight="1" x14ac:dyDescent="0.15">
      <c r="A29" s="53">
        <v>27</v>
      </c>
      <c r="B29" s="53" t="s">
        <v>10</v>
      </c>
      <c r="C29" s="97"/>
      <c r="D29" s="50" t="s">
        <v>418</v>
      </c>
      <c r="E29" s="259"/>
      <c r="F29" s="259"/>
      <c r="G29" s="50"/>
      <c r="H29" s="50"/>
      <c r="I29" s="107" t="s">
        <v>514</v>
      </c>
      <c r="J29" s="52"/>
      <c r="K29" s="363" t="str">
        <f t="shared" si="0"/>
        <v>9:30-15:30</v>
      </c>
    </row>
    <row r="30" spans="1:11" ht="16.5" customHeight="1" x14ac:dyDescent="0.15">
      <c r="A30" s="98">
        <v>28</v>
      </c>
      <c r="B30" s="53" t="s">
        <v>11</v>
      </c>
      <c r="C30" s="97"/>
      <c r="D30" s="50" t="s">
        <v>419</v>
      </c>
      <c r="E30" s="259"/>
      <c r="F30" s="259"/>
      <c r="G30" s="50"/>
      <c r="H30" s="100"/>
      <c r="I30" s="106" t="s">
        <v>358</v>
      </c>
      <c r="J30" s="52"/>
      <c r="K30" s="363" t="str">
        <f t="shared" si="0"/>
        <v/>
      </c>
    </row>
    <row r="31" spans="1:11" ht="16.5" customHeight="1" x14ac:dyDescent="0.15">
      <c r="A31" s="53">
        <v>29</v>
      </c>
      <c r="B31" s="53" t="s">
        <v>12</v>
      </c>
      <c r="C31" s="97"/>
      <c r="D31" s="50" t="s">
        <v>433</v>
      </c>
      <c r="E31" s="259"/>
      <c r="F31" s="259"/>
      <c r="G31" s="50"/>
      <c r="H31" s="100"/>
      <c r="I31" s="107" t="s">
        <v>358</v>
      </c>
      <c r="J31" s="54"/>
      <c r="K31" s="363" t="str">
        <f t="shared" si="0"/>
        <v/>
      </c>
    </row>
    <row r="32" spans="1:11" ht="16.5" customHeight="1" x14ac:dyDescent="0.15">
      <c r="A32" s="98">
        <v>30</v>
      </c>
      <c r="B32" s="53" t="s">
        <v>6</v>
      </c>
      <c r="C32" s="97"/>
      <c r="D32" s="51" t="s">
        <v>434</v>
      </c>
      <c r="E32" s="259"/>
      <c r="F32" s="259"/>
      <c r="G32" s="51"/>
      <c r="H32" s="100"/>
      <c r="I32" s="107" t="s">
        <v>520</v>
      </c>
      <c r="J32" s="54" t="s">
        <v>405</v>
      </c>
      <c r="K32" s="363" t="str">
        <f t="shared" si="0"/>
        <v>10:30-15:30</v>
      </c>
    </row>
    <row r="33" spans="1:11" ht="16.5" customHeight="1" x14ac:dyDescent="0.15">
      <c r="A33" s="53">
        <v>31</v>
      </c>
      <c r="B33" s="53"/>
      <c r="C33" s="97"/>
      <c r="D33" s="50"/>
      <c r="E33" s="259"/>
      <c r="F33" s="259"/>
      <c r="G33" s="50"/>
      <c r="H33" s="50"/>
      <c r="I33" s="106" t="s">
        <v>358</v>
      </c>
      <c r="J33" s="54"/>
      <c r="K33" s="363" t="str">
        <f t="shared" si="0"/>
        <v/>
      </c>
    </row>
    <row r="34" spans="1:11" ht="16.5" customHeight="1" x14ac:dyDescent="0.15"/>
    <row r="35" spans="1:11" ht="16.5" customHeight="1" x14ac:dyDescent="0.15"/>
    <row r="36" spans="1:11" ht="16.5" customHeight="1" x14ac:dyDescent="0.15"/>
    <row r="37" spans="1:11" ht="16.5" customHeight="1" x14ac:dyDescent="0.15"/>
    <row r="38" spans="1:11" ht="16.5" customHeight="1" x14ac:dyDescent="0.15"/>
    <row r="39" spans="1:11" ht="16.5" customHeight="1" x14ac:dyDescent="0.15"/>
    <row r="40" spans="1:11" ht="16.5" customHeight="1" x14ac:dyDescent="0.15"/>
    <row r="41" spans="1:11" ht="16.5" customHeight="1" x14ac:dyDescent="0.15"/>
    <row r="42" spans="1:11" ht="16.5" customHeight="1" x14ac:dyDescent="0.15"/>
    <row r="43" spans="1:11" ht="16.5" customHeight="1" x14ac:dyDescent="0.15"/>
    <row r="44" spans="1:11" ht="16.5" customHeight="1" x14ac:dyDescent="0.15"/>
    <row r="45" spans="1:11" ht="16.5" customHeight="1" x14ac:dyDescent="0.15"/>
    <row r="46" spans="1:11" ht="16.5" customHeight="1" x14ac:dyDescent="0.15"/>
    <row r="47" spans="1:11" ht="16.5" customHeight="1" x14ac:dyDescent="0.15"/>
    <row r="48" spans="1:11" ht="16.5" customHeight="1" x14ac:dyDescent="0.15"/>
    <row r="49" ht="16.5" customHeight="1" x14ac:dyDescent="0.15"/>
    <row r="50" ht="16.5" customHeight="1" x14ac:dyDescent="0.15"/>
    <row r="51" ht="16.5" customHeight="1" x14ac:dyDescent="0.15"/>
    <row r="52" ht="16.5" customHeight="1" x14ac:dyDescent="0.15"/>
    <row r="53" ht="16.5" customHeight="1" x14ac:dyDescent="0.15"/>
    <row r="54" ht="16.5" customHeight="1" x14ac:dyDescent="0.15"/>
    <row r="55" ht="16.5" customHeight="1" x14ac:dyDescent="0.15"/>
    <row r="56" ht="16.5" customHeight="1" x14ac:dyDescent="0.15"/>
    <row r="57" ht="16.5" customHeight="1" x14ac:dyDescent="0.15"/>
    <row r="58" ht="16.5" customHeight="1" x14ac:dyDescent="0.15"/>
    <row r="59" ht="16.5" customHeight="1" x14ac:dyDescent="0.15"/>
    <row r="60" ht="16.5" customHeight="1" x14ac:dyDescent="0.15"/>
    <row r="61" ht="16.5" customHeight="1" x14ac:dyDescent="0.15"/>
    <row r="62" ht="16.5" customHeight="1" x14ac:dyDescent="0.15"/>
    <row r="63" ht="16.5" customHeight="1" x14ac:dyDescent="0.15"/>
    <row r="64" ht="16.5" customHeight="1" x14ac:dyDescent="0.15"/>
    <row r="65" ht="16.5" customHeight="1" x14ac:dyDescent="0.15"/>
    <row r="66" ht="16.5" customHeight="1" x14ac:dyDescent="0.15"/>
    <row r="67" ht="16.5" customHeight="1" x14ac:dyDescent="0.15"/>
    <row r="68" ht="16.5" customHeight="1" x14ac:dyDescent="0.15"/>
    <row r="69" ht="16.5" customHeight="1" x14ac:dyDescent="0.15"/>
    <row r="70" ht="16.5" customHeight="1" x14ac:dyDescent="0.15"/>
    <row r="71" ht="16.5" customHeight="1" x14ac:dyDescent="0.15"/>
    <row r="72" ht="16.5" customHeight="1" x14ac:dyDescent="0.15"/>
    <row r="73" ht="16.5" customHeight="1" x14ac:dyDescent="0.15"/>
  </sheetData>
  <mergeCells count="3">
    <mergeCell ref="D2:F2"/>
    <mergeCell ref="A1:G1"/>
    <mergeCell ref="I1:J1"/>
  </mergeCells>
  <phoneticPr fontId="1"/>
  <conditionalFormatting sqref="J33">
    <cfRule type="cellIs" dxfId="58" priority="6" operator="equal">
      <formula>"予"</formula>
    </cfRule>
  </conditionalFormatting>
  <conditionalFormatting sqref="J3:J10 J17:J24 J31:J32">
    <cfRule type="cellIs" dxfId="57" priority="5" operator="equal">
      <formula>"予"</formula>
    </cfRule>
  </conditionalFormatting>
  <conditionalFormatting sqref="J11">
    <cfRule type="cellIs" dxfId="56" priority="4" operator="equal">
      <formula>"予"</formula>
    </cfRule>
  </conditionalFormatting>
  <conditionalFormatting sqref="J12:J16">
    <cfRule type="cellIs" dxfId="55" priority="3" operator="equal">
      <formula>"予"</formula>
    </cfRule>
  </conditionalFormatting>
  <conditionalFormatting sqref="J25">
    <cfRule type="cellIs" dxfId="54" priority="2" operator="equal">
      <formula>"予"</formula>
    </cfRule>
  </conditionalFormatting>
  <conditionalFormatting sqref="J26:J30">
    <cfRule type="cellIs" dxfId="53" priority="1" operator="equal">
      <formula>"予"</formula>
    </cfRule>
  </conditionalFormatting>
  <dataValidations count="3">
    <dataValidation type="list" allowBlank="1" showInputMessage="1" showErrorMessage="1" sqref="J3:J33">
      <formula1>",予"</formula1>
    </dataValidation>
    <dataValidation type="list" allowBlank="1" showInputMessage="1" showErrorMessage="1" sqref="F3:F33">
      <formula1>"園庭"</formula1>
    </dataValidation>
    <dataValidation type="list" allowBlank="1" showInputMessage="1" showErrorMessage="1" sqref="E3:E33">
      <formula1>"室内"</formula1>
    </dataValidation>
  </dataValidations>
  <pageMargins left="0.70866141732283472" right="0.31496062992125984" top="0.74803149606299213" bottom="0.35433070866141736" header="0.31496062992125984" footer="0.31496062992125984"/>
  <pageSetup paperSize="9" scale="9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73"/>
  <sheetViews>
    <sheetView zoomScaleNormal="100" workbookViewId="0">
      <pane xSplit="3" ySplit="2" topLeftCell="D3" activePane="bottomRight" state="frozen"/>
      <selection activeCell="B33" sqref="B33"/>
      <selection pane="topRight" activeCell="B33" sqref="B33"/>
      <selection pane="bottomLeft" activeCell="B33" sqref="B33"/>
      <selection pane="bottomRight" activeCell="H9" sqref="H9"/>
    </sheetView>
  </sheetViews>
  <sheetFormatPr defaultRowHeight="13.5" x14ac:dyDescent="0.15"/>
  <cols>
    <col min="1" max="3" width="3.625" style="49" customWidth="1"/>
    <col min="4" max="4" width="37.125" style="49" customWidth="1"/>
    <col min="5" max="6" width="6.625" style="109" customWidth="1"/>
    <col min="7" max="7" width="8.125" style="49" customWidth="1"/>
    <col min="8" max="8" width="14.5" style="49" customWidth="1"/>
    <col min="9" max="9" width="11.625" style="101" customWidth="1"/>
    <col min="10" max="10" width="6.375" style="49" customWidth="1"/>
    <col min="11" max="16384" width="9" style="49"/>
  </cols>
  <sheetData>
    <row r="1" spans="1:11" ht="30" customHeight="1" x14ac:dyDescent="0.15">
      <c r="A1" s="620" t="s">
        <v>412</v>
      </c>
      <c r="B1" s="620"/>
      <c r="C1" s="620"/>
      <c r="D1" s="620"/>
      <c r="E1" s="620"/>
      <c r="F1" s="620"/>
      <c r="G1" s="620"/>
      <c r="H1" s="252" t="s">
        <v>1</v>
      </c>
      <c r="I1" s="621" t="s">
        <v>365</v>
      </c>
      <c r="J1" s="621"/>
    </row>
    <row r="2" spans="1:11" ht="33" customHeight="1" x14ac:dyDescent="0.15">
      <c r="A2" s="424" t="s">
        <v>4</v>
      </c>
      <c r="B2" s="425" t="s">
        <v>5</v>
      </c>
      <c r="C2" s="426"/>
      <c r="D2" s="617" t="s">
        <v>329</v>
      </c>
      <c r="E2" s="618"/>
      <c r="F2" s="619"/>
      <c r="G2" s="427" t="s">
        <v>319</v>
      </c>
      <c r="H2" s="428" t="s">
        <v>320</v>
      </c>
      <c r="I2" s="424" t="s">
        <v>0</v>
      </c>
      <c r="J2" s="424" t="s">
        <v>2</v>
      </c>
    </row>
    <row r="3" spans="1:11" ht="16.5" customHeight="1" x14ac:dyDescent="0.15">
      <c r="A3" s="53">
        <v>1</v>
      </c>
      <c r="B3" s="53" t="s">
        <v>402</v>
      </c>
      <c r="C3" s="97"/>
      <c r="D3" s="51" t="s">
        <v>435</v>
      </c>
      <c r="E3" s="259"/>
      <c r="F3" s="259"/>
      <c r="G3" s="51"/>
      <c r="H3" s="51"/>
      <c r="I3" s="107" t="s">
        <v>521</v>
      </c>
      <c r="J3" s="54"/>
      <c r="K3" s="49" t="str">
        <f>ASC(I3)</f>
        <v>10:00-15:30</v>
      </c>
    </row>
    <row r="4" spans="1:11" ht="16.5" customHeight="1" x14ac:dyDescent="0.15">
      <c r="A4" s="98">
        <v>2</v>
      </c>
      <c r="B4" s="53" t="s">
        <v>413</v>
      </c>
      <c r="C4" s="97"/>
      <c r="D4" s="50" t="s">
        <v>436</v>
      </c>
      <c r="E4" s="259" t="s">
        <v>415</v>
      </c>
      <c r="F4" s="259" t="s">
        <v>437</v>
      </c>
      <c r="G4" s="50"/>
      <c r="H4" s="51"/>
      <c r="I4" s="106" t="s">
        <v>521</v>
      </c>
      <c r="J4" s="52"/>
      <c r="K4" s="49" t="str">
        <f t="shared" ref="K4:K33" si="0">ASC(I4)</f>
        <v>10:00-15:30</v>
      </c>
    </row>
    <row r="5" spans="1:11" ht="16.5" customHeight="1" x14ac:dyDescent="0.15">
      <c r="A5" s="53">
        <v>3</v>
      </c>
      <c r="B5" s="53" t="s">
        <v>7</v>
      </c>
      <c r="C5" s="97"/>
      <c r="D5" s="51" t="s">
        <v>438</v>
      </c>
      <c r="E5" s="259" t="s">
        <v>415</v>
      </c>
      <c r="F5" s="259" t="s">
        <v>437</v>
      </c>
      <c r="G5" s="50"/>
      <c r="H5" s="51"/>
      <c r="I5" s="106" t="s">
        <v>521</v>
      </c>
      <c r="J5" s="52"/>
      <c r="K5" s="49" t="str">
        <f t="shared" si="0"/>
        <v>10:00-15:30</v>
      </c>
    </row>
    <row r="6" spans="1:11" ht="16.5" customHeight="1" x14ac:dyDescent="0.15">
      <c r="A6" s="98">
        <v>4</v>
      </c>
      <c r="B6" s="53" t="s">
        <v>8</v>
      </c>
      <c r="C6" s="97"/>
      <c r="D6" s="50" t="s">
        <v>438</v>
      </c>
      <c r="E6" s="259" t="s">
        <v>415</v>
      </c>
      <c r="F6" s="259" t="s">
        <v>437</v>
      </c>
      <c r="G6" s="50"/>
      <c r="H6" s="51"/>
      <c r="I6" s="106" t="s">
        <v>521</v>
      </c>
      <c r="J6" s="52"/>
      <c r="K6" s="49" t="str">
        <f t="shared" si="0"/>
        <v>10:00-15:30</v>
      </c>
    </row>
    <row r="7" spans="1:11" ht="16.5" customHeight="1" x14ac:dyDescent="0.15">
      <c r="A7" s="53">
        <v>5</v>
      </c>
      <c r="B7" s="53" t="s">
        <v>9</v>
      </c>
      <c r="C7" s="97"/>
      <c r="D7" s="50" t="s">
        <v>438</v>
      </c>
      <c r="E7" s="259" t="s">
        <v>415</v>
      </c>
      <c r="F7" s="259" t="s">
        <v>437</v>
      </c>
      <c r="G7" s="50"/>
      <c r="H7" s="51"/>
      <c r="I7" s="106" t="s">
        <v>521</v>
      </c>
      <c r="J7" s="52"/>
      <c r="K7" s="49" t="str">
        <f t="shared" si="0"/>
        <v>10:00-15:30</v>
      </c>
    </row>
    <row r="8" spans="1:11" ht="16.5" customHeight="1" x14ac:dyDescent="0.15">
      <c r="A8" s="98">
        <v>6</v>
      </c>
      <c r="B8" s="53" t="s">
        <v>10</v>
      </c>
      <c r="C8" s="97"/>
      <c r="D8" s="50" t="s">
        <v>438</v>
      </c>
      <c r="E8" s="259" t="s">
        <v>415</v>
      </c>
      <c r="F8" s="259" t="s">
        <v>437</v>
      </c>
      <c r="G8" s="50"/>
      <c r="H8" s="51"/>
      <c r="I8" s="106" t="s">
        <v>521</v>
      </c>
      <c r="J8" s="52"/>
      <c r="K8" s="49" t="str">
        <f t="shared" si="0"/>
        <v>10:00-15:30</v>
      </c>
    </row>
    <row r="9" spans="1:11" ht="16.5" customHeight="1" x14ac:dyDescent="0.15">
      <c r="A9" s="53">
        <v>7</v>
      </c>
      <c r="B9" s="53" t="s">
        <v>11</v>
      </c>
      <c r="C9" s="97"/>
      <c r="D9" s="50"/>
      <c r="E9" s="259"/>
      <c r="F9" s="259"/>
      <c r="G9" s="50"/>
      <c r="H9" s="51"/>
      <c r="I9" s="106" t="s">
        <v>358</v>
      </c>
      <c r="J9" s="52"/>
      <c r="K9" s="49" t="str">
        <f t="shared" si="0"/>
        <v/>
      </c>
    </row>
    <row r="10" spans="1:11" ht="16.5" customHeight="1" x14ac:dyDescent="0.15">
      <c r="A10" s="98">
        <v>8</v>
      </c>
      <c r="B10" s="53" t="s">
        <v>12</v>
      </c>
      <c r="C10" s="97"/>
      <c r="D10" s="50" t="s">
        <v>525</v>
      </c>
      <c r="E10" s="259" t="s">
        <v>415</v>
      </c>
      <c r="F10" s="259" t="s">
        <v>437</v>
      </c>
      <c r="G10" s="50"/>
      <c r="H10" s="51"/>
      <c r="I10" s="107" t="s">
        <v>521</v>
      </c>
      <c r="J10" s="52"/>
      <c r="K10" s="49" t="str">
        <f t="shared" si="0"/>
        <v>10:00-15:30</v>
      </c>
    </row>
    <row r="11" spans="1:11" ht="16.5" customHeight="1" x14ac:dyDescent="0.15">
      <c r="A11" s="53">
        <v>9</v>
      </c>
      <c r="B11" s="53" t="s">
        <v>6</v>
      </c>
      <c r="C11" s="97"/>
      <c r="D11" s="50" t="s">
        <v>439</v>
      </c>
      <c r="E11" s="259" t="s">
        <v>415</v>
      </c>
      <c r="F11" s="259" t="s">
        <v>437</v>
      </c>
      <c r="G11" s="50" t="s">
        <v>440</v>
      </c>
      <c r="H11" s="51"/>
      <c r="I11" s="106" t="s">
        <v>482</v>
      </c>
      <c r="J11" s="52"/>
      <c r="K11" s="49" t="str">
        <f t="shared" si="0"/>
        <v>10:30-12:00</v>
      </c>
    </row>
    <row r="12" spans="1:11" ht="16.5" customHeight="1" x14ac:dyDescent="0.15">
      <c r="A12" s="98">
        <v>10</v>
      </c>
      <c r="B12" s="53" t="s">
        <v>7</v>
      </c>
      <c r="C12" s="97"/>
      <c r="D12" s="50" t="s">
        <v>441</v>
      </c>
      <c r="E12" s="259" t="s">
        <v>415</v>
      </c>
      <c r="F12" s="259" t="s">
        <v>437</v>
      </c>
      <c r="G12" s="50" t="s">
        <v>442</v>
      </c>
      <c r="H12" s="51"/>
      <c r="I12" s="106" t="s">
        <v>482</v>
      </c>
      <c r="J12" s="52"/>
      <c r="K12" s="49" t="str">
        <f t="shared" si="0"/>
        <v>10:30-12:00</v>
      </c>
    </row>
    <row r="13" spans="1:11" ht="16.5" customHeight="1" x14ac:dyDescent="0.15">
      <c r="A13" s="53">
        <v>11</v>
      </c>
      <c r="B13" s="53" t="s">
        <v>8</v>
      </c>
      <c r="C13" s="97"/>
      <c r="D13" s="50" t="s">
        <v>526</v>
      </c>
      <c r="E13" s="259" t="s">
        <v>415</v>
      </c>
      <c r="F13" s="259" t="s">
        <v>437</v>
      </c>
      <c r="G13" s="50" t="s">
        <v>443</v>
      </c>
      <c r="H13" s="51" t="s">
        <v>634</v>
      </c>
      <c r="I13" s="106" t="s">
        <v>522</v>
      </c>
      <c r="J13" s="52" t="s">
        <v>405</v>
      </c>
      <c r="K13" s="49" t="str">
        <f t="shared" si="0"/>
        <v>10:00-15:00</v>
      </c>
    </row>
    <row r="14" spans="1:11" ht="16.5" customHeight="1" x14ac:dyDescent="0.15">
      <c r="A14" s="98">
        <v>12</v>
      </c>
      <c r="B14" s="53" t="s">
        <v>9</v>
      </c>
      <c r="C14" s="97"/>
      <c r="D14" s="50" t="s">
        <v>525</v>
      </c>
      <c r="E14" s="259" t="s">
        <v>415</v>
      </c>
      <c r="F14" s="259" t="s">
        <v>437</v>
      </c>
      <c r="G14" s="50"/>
      <c r="H14" s="51"/>
      <c r="I14" s="106" t="s">
        <v>521</v>
      </c>
      <c r="J14" s="52"/>
      <c r="K14" s="49" t="str">
        <f t="shared" si="0"/>
        <v>10:00-15:30</v>
      </c>
    </row>
    <row r="15" spans="1:11" ht="16.5" customHeight="1" x14ac:dyDescent="0.15">
      <c r="A15" s="53">
        <v>13</v>
      </c>
      <c r="B15" s="53" t="s">
        <v>10</v>
      </c>
      <c r="C15" s="97"/>
      <c r="D15" s="50" t="s">
        <v>436</v>
      </c>
      <c r="E15" s="259" t="s">
        <v>415</v>
      </c>
      <c r="F15" s="259" t="s">
        <v>437</v>
      </c>
      <c r="G15" s="50"/>
      <c r="H15" s="50"/>
      <c r="I15" s="107" t="s">
        <v>521</v>
      </c>
      <c r="J15" s="52"/>
      <c r="K15" s="49" t="str">
        <f t="shared" si="0"/>
        <v>10:00-15:30</v>
      </c>
    </row>
    <row r="16" spans="1:11" ht="16.5" customHeight="1" x14ac:dyDescent="0.15">
      <c r="A16" s="98">
        <v>14</v>
      </c>
      <c r="B16" s="53" t="s">
        <v>11</v>
      </c>
      <c r="C16" s="97"/>
      <c r="D16" s="50"/>
      <c r="E16" s="259"/>
      <c r="F16" s="259"/>
      <c r="G16" s="50"/>
      <c r="H16" s="51"/>
      <c r="I16" s="106" t="s">
        <v>358</v>
      </c>
      <c r="J16" s="52"/>
      <c r="K16" s="49" t="str">
        <f t="shared" si="0"/>
        <v/>
      </c>
    </row>
    <row r="17" spans="1:11" ht="16.5" customHeight="1" x14ac:dyDescent="0.15">
      <c r="A17" s="53">
        <v>15</v>
      </c>
      <c r="B17" s="53" t="s">
        <v>12</v>
      </c>
      <c r="C17" s="97"/>
      <c r="D17" s="50" t="s">
        <v>525</v>
      </c>
      <c r="E17" s="259" t="s">
        <v>415</v>
      </c>
      <c r="F17" s="259" t="s">
        <v>437</v>
      </c>
      <c r="G17" s="50"/>
      <c r="H17" s="51"/>
      <c r="I17" s="107" t="s">
        <v>521</v>
      </c>
      <c r="J17" s="52"/>
      <c r="K17" s="49" t="str">
        <f t="shared" si="0"/>
        <v>10:00-15:30</v>
      </c>
    </row>
    <row r="18" spans="1:11" ht="16.5" customHeight="1" x14ac:dyDescent="0.15">
      <c r="A18" s="98">
        <v>16</v>
      </c>
      <c r="B18" s="53" t="s">
        <v>6</v>
      </c>
      <c r="C18" s="97"/>
      <c r="D18" s="50" t="s">
        <v>444</v>
      </c>
      <c r="E18" s="259" t="s">
        <v>415</v>
      </c>
      <c r="F18" s="259" t="s">
        <v>437</v>
      </c>
      <c r="G18" s="50" t="s">
        <v>443</v>
      </c>
      <c r="H18" s="51" t="s">
        <v>552</v>
      </c>
      <c r="I18" s="106" t="s">
        <v>482</v>
      </c>
      <c r="J18" s="52" t="s">
        <v>405</v>
      </c>
      <c r="K18" s="49" t="str">
        <f t="shared" si="0"/>
        <v>10:30-12:00</v>
      </c>
    </row>
    <row r="19" spans="1:11" ht="16.5" customHeight="1" x14ac:dyDescent="0.15">
      <c r="A19" s="53">
        <v>17</v>
      </c>
      <c r="B19" s="53" t="s">
        <v>7</v>
      </c>
      <c r="C19" s="97"/>
      <c r="D19" s="50" t="s">
        <v>445</v>
      </c>
      <c r="E19" s="259" t="s">
        <v>415</v>
      </c>
      <c r="F19" s="259" t="s">
        <v>437</v>
      </c>
      <c r="G19" s="50"/>
      <c r="H19" s="51" t="s">
        <v>446</v>
      </c>
      <c r="I19" s="106" t="s">
        <v>482</v>
      </c>
      <c r="J19" s="52"/>
      <c r="K19" s="49" t="str">
        <f t="shared" si="0"/>
        <v>10:30-12:00</v>
      </c>
    </row>
    <row r="20" spans="1:11" ht="16.5" customHeight="1" x14ac:dyDescent="0.15">
      <c r="A20" s="98">
        <v>18</v>
      </c>
      <c r="B20" s="53" t="s">
        <v>8</v>
      </c>
      <c r="C20" s="97"/>
      <c r="D20" s="50" t="s">
        <v>447</v>
      </c>
      <c r="E20" s="259" t="s">
        <v>415</v>
      </c>
      <c r="F20" s="259" t="s">
        <v>437</v>
      </c>
      <c r="G20" s="50"/>
      <c r="H20" s="51" t="s">
        <v>448</v>
      </c>
      <c r="I20" s="106" t="s">
        <v>482</v>
      </c>
      <c r="J20" s="52"/>
      <c r="K20" s="49" t="str">
        <f t="shared" si="0"/>
        <v>10:30-12:00</v>
      </c>
    </row>
    <row r="21" spans="1:11" ht="16.5" customHeight="1" x14ac:dyDescent="0.15">
      <c r="A21" s="53">
        <v>19</v>
      </c>
      <c r="B21" s="53" t="s">
        <v>9</v>
      </c>
      <c r="C21" s="97"/>
      <c r="D21" s="50" t="s">
        <v>525</v>
      </c>
      <c r="E21" s="259" t="s">
        <v>415</v>
      </c>
      <c r="F21" s="259" t="s">
        <v>437</v>
      </c>
      <c r="G21" s="50"/>
      <c r="H21" s="51"/>
      <c r="I21" s="106" t="s">
        <v>521</v>
      </c>
      <c r="J21" s="52"/>
      <c r="K21" s="49" t="str">
        <f t="shared" si="0"/>
        <v>10:00-15:30</v>
      </c>
    </row>
    <row r="22" spans="1:11" ht="16.5" customHeight="1" x14ac:dyDescent="0.15">
      <c r="A22" s="98">
        <v>20</v>
      </c>
      <c r="B22" s="53" t="s">
        <v>10</v>
      </c>
      <c r="C22" s="97"/>
      <c r="D22" s="50" t="s">
        <v>525</v>
      </c>
      <c r="E22" s="259" t="s">
        <v>415</v>
      </c>
      <c r="F22" s="259" t="s">
        <v>437</v>
      </c>
      <c r="G22" s="50"/>
      <c r="H22" s="51"/>
      <c r="I22" s="106" t="s">
        <v>521</v>
      </c>
      <c r="J22" s="52"/>
      <c r="K22" s="49" t="str">
        <f t="shared" si="0"/>
        <v>10:00-15:30</v>
      </c>
    </row>
    <row r="23" spans="1:11" ht="16.5" customHeight="1" x14ac:dyDescent="0.15">
      <c r="A23" s="53">
        <v>21</v>
      </c>
      <c r="B23" s="53" t="s">
        <v>11</v>
      </c>
      <c r="C23" s="97"/>
      <c r="D23" s="50"/>
      <c r="E23" s="259"/>
      <c r="F23" s="259"/>
      <c r="G23" s="50"/>
      <c r="H23" s="51"/>
      <c r="I23" s="106" t="s">
        <v>358</v>
      </c>
      <c r="J23" s="52"/>
      <c r="K23" s="49" t="str">
        <f t="shared" si="0"/>
        <v/>
      </c>
    </row>
    <row r="24" spans="1:11" ht="16.5" customHeight="1" x14ac:dyDescent="0.15">
      <c r="A24" s="98">
        <v>22</v>
      </c>
      <c r="B24" s="53" t="s">
        <v>12</v>
      </c>
      <c r="C24" s="97"/>
      <c r="D24" s="50" t="s">
        <v>449</v>
      </c>
      <c r="E24" s="259" t="s">
        <v>415</v>
      </c>
      <c r="F24" s="259" t="s">
        <v>437</v>
      </c>
      <c r="G24" s="50"/>
      <c r="H24" s="51"/>
      <c r="I24" s="107" t="s">
        <v>482</v>
      </c>
      <c r="J24" s="52"/>
      <c r="K24" s="49" t="str">
        <f t="shared" si="0"/>
        <v>10:30-12:00</v>
      </c>
    </row>
    <row r="25" spans="1:11" ht="16.5" customHeight="1" x14ac:dyDescent="0.15">
      <c r="A25" s="53">
        <v>23</v>
      </c>
      <c r="B25" s="53" t="s">
        <v>6</v>
      </c>
      <c r="C25" s="97"/>
      <c r="D25" s="50" t="s">
        <v>450</v>
      </c>
      <c r="E25" s="259" t="s">
        <v>415</v>
      </c>
      <c r="F25" s="259" t="s">
        <v>437</v>
      </c>
      <c r="G25" s="50" t="s">
        <v>440</v>
      </c>
      <c r="H25" s="51"/>
      <c r="I25" s="106" t="s">
        <v>64</v>
      </c>
      <c r="J25" s="52"/>
      <c r="K25" s="49" t="str">
        <f t="shared" si="0"/>
        <v>10:00-12:00</v>
      </c>
    </row>
    <row r="26" spans="1:11" ht="16.5" customHeight="1" x14ac:dyDescent="0.15">
      <c r="A26" s="98">
        <v>24</v>
      </c>
      <c r="B26" s="53" t="s">
        <v>7</v>
      </c>
      <c r="C26" s="97"/>
      <c r="D26" s="50" t="s">
        <v>451</v>
      </c>
      <c r="E26" s="259" t="s">
        <v>415</v>
      </c>
      <c r="F26" s="259" t="s">
        <v>437</v>
      </c>
      <c r="G26" s="50" t="s">
        <v>442</v>
      </c>
      <c r="H26" s="51"/>
      <c r="I26" s="106" t="s">
        <v>64</v>
      </c>
      <c r="J26" s="52"/>
      <c r="K26" s="49" t="str">
        <f t="shared" si="0"/>
        <v>10:00-12:00</v>
      </c>
    </row>
    <row r="27" spans="1:11" ht="16.5" customHeight="1" x14ac:dyDescent="0.15">
      <c r="A27" s="53">
        <v>25</v>
      </c>
      <c r="B27" s="53" t="s">
        <v>8</v>
      </c>
      <c r="C27" s="97"/>
      <c r="D27" s="50" t="s">
        <v>452</v>
      </c>
      <c r="E27" s="259" t="s">
        <v>415</v>
      </c>
      <c r="F27" s="259" t="s">
        <v>437</v>
      </c>
      <c r="G27" s="50"/>
      <c r="H27" s="51" t="s">
        <v>552</v>
      </c>
      <c r="I27" s="106" t="s">
        <v>523</v>
      </c>
      <c r="J27" s="52" t="s">
        <v>405</v>
      </c>
      <c r="K27" s="49" t="str">
        <f t="shared" si="0"/>
        <v>9:50-12:00</v>
      </c>
    </row>
    <row r="28" spans="1:11" ht="16.5" customHeight="1" x14ac:dyDescent="0.15">
      <c r="A28" s="98">
        <v>26</v>
      </c>
      <c r="B28" s="53" t="s">
        <v>9</v>
      </c>
      <c r="C28" s="97"/>
      <c r="D28" s="50" t="s">
        <v>453</v>
      </c>
      <c r="E28" s="259" t="s">
        <v>415</v>
      </c>
      <c r="F28" s="259" t="s">
        <v>437</v>
      </c>
      <c r="G28" s="50"/>
      <c r="H28" s="51" t="s">
        <v>553</v>
      </c>
      <c r="I28" s="106" t="s">
        <v>524</v>
      </c>
      <c r="J28" s="52" t="s">
        <v>405</v>
      </c>
      <c r="K28" s="49" t="str">
        <f t="shared" si="0"/>
        <v>10:20-12:00</v>
      </c>
    </row>
    <row r="29" spans="1:11" ht="16.5" customHeight="1" x14ac:dyDescent="0.15">
      <c r="A29" s="53">
        <v>27</v>
      </c>
      <c r="B29" s="53" t="s">
        <v>10</v>
      </c>
      <c r="C29" s="97"/>
      <c r="D29" s="50" t="s">
        <v>454</v>
      </c>
      <c r="E29" s="259" t="s">
        <v>415</v>
      </c>
      <c r="F29" s="259" t="s">
        <v>437</v>
      </c>
      <c r="G29" s="50"/>
      <c r="H29" s="50"/>
      <c r="I29" s="107" t="s">
        <v>64</v>
      </c>
      <c r="J29" s="52"/>
      <c r="K29" s="49" t="str">
        <f t="shared" si="0"/>
        <v>10:00-12:00</v>
      </c>
    </row>
    <row r="30" spans="1:11" ht="16.5" customHeight="1" x14ac:dyDescent="0.15">
      <c r="A30" s="98">
        <v>28</v>
      </c>
      <c r="B30" s="53" t="s">
        <v>11</v>
      </c>
      <c r="C30" s="97"/>
      <c r="D30" s="50"/>
      <c r="E30" s="259"/>
      <c r="F30" s="259"/>
      <c r="G30" s="50"/>
      <c r="H30" s="51"/>
      <c r="I30" s="106" t="s">
        <v>358</v>
      </c>
      <c r="J30" s="52"/>
      <c r="K30" s="49" t="str">
        <f t="shared" si="0"/>
        <v/>
      </c>
    </row>
    <row r="31" spans="1:11" ht="16.5" customHeight="1" x14ac:dyDescent="0.15">
      <c r="A31" s="53">
        <v>29</v>
      </c>
      <c r="B31" s="53" t="s">
        <v>12</v>
      </c>
      <c r="C31" s="97"/>
      <c r="D31" s="50"/>
      <c r="E31" s="259"/>
      <c r="F31" s="259"/>
      <c r="G31" s="50"/>
      <c r="H31" s="51"/>
      <c r="I31" s="107" t="s">
        <v>358</v>
      </c>
      <c r="J31" s="54"/>
      <c r="K31" s="49" t="str">
        <f t="shared" si="0"/>
        <v/>
      </c>
    </row>
    <row r="32" spans="1:11" ht="16.5" customHeight="1" x14ac:dyDescent="0.15">
      <c r="A32" s="98">
        <v>30</v>
      </c>
      <c r="B32" s="53" t="s">
        <v>6</v>
      </c>
      <c r="C32" s="97"/>
      <c r="D32" s="51" t="s">
        <v>526</v>
      </c>
      <c r="E32" s="259" t="s">
        <v>415</v>
      </c>
      <c r="F32" s="259" t="s">
        <v>437</v>
      </c>
      <c r="G32" s="51" t="s">
        <v>443</v>
      </c>
      <c r="H32" s="51" t="s">
        <v>635</v>
      </c>
      <c r="I32" s="107" t="s">
        <v>522</v>
      </c>
      <c r="J32" s="54" t="s">
        <v>405</v>
      </c>
      <c r="K32" s="49" t="str">
        <f t="shared" si="0"/>
        <v>10:00-15:00</v>
      </c>
    </row>
    <row r="33" spans="1:11" ht="16.5" customHeight="1" x14ac:dyDescent="0.15">
      <c r="A33" s="53">
        <v>31</v>
      </c>
      <c r="B33" s="53"/>
      <c r="C33" s="97"/>
      <c r="D33" s="50"/>
      <c r="E33" s="259"/>
      <c r="F33" s="259"/>
      <c r="G33" s="50"/>
      <c r="H33" s="50"/>
      <c r="I33" s="106" t="s">
        <v>358</v>
      </c>
      <c r="J33" s="54"/>
      <c r="K33" s="49" t="str">
        <f t="shared" si="0"/>
        <v/>
      </c>
    </row>
    <row r="34" spans="1:11" ht="16.5" customHeight="1" x14ac:dyDescent="0.15"/>
    <row r="35" spans="1:11" ht="16.5" customHeight="1" x14ac:dyDescent="0.15"/>
    <row r="36" spans="1:11" ht="16.5" customHeight="1" x14ac:dyDescent="0.15"/>
    <row r="37" spans="1:11" ht="16.5" customHeight="1" x14ac:dyDescent="0.15"/>
    <row r="38" spans="1:11" ht="16.5" customHeight="1" x14ac:dyDescent="0.15"/>
    <row r="39" spans="1:11" ht="16.5" customHeight="1" x14ac:dyDescent="0.15"/>
    <row r="40" spans="1:11" ht="16.5" customHeight="1" x14ac:dyDescent="0.15"/>
    <row r="41" spans="1:11" ht="16.5" customHeight="1" x14ac:dyDescent="0.15"/>
    <row r="42" spans="1:11" ht="16.5" customHeight="1" x14ac:dyDescent="0.15"/>
    <row r="43" spans="1:11" ht="16.5" customHeight="1" x14ac:dyDescent="0.15"/>
    <row r="44" spans="1:11" ht="16.5" customHeight="1" x14ac:dyDescent="0.15"/>
    <row r="45" spans="1:11" ht="16.5" customHeight="1" x14ac:dyDescent="0.15"/>
    <row r="46" spans="1:11" ht="16.5" customHeight="1" x14ac:dyDescent="0.15"/>
    <row r="47" spans="1:11" ht="16.5" customHeight="1" x14ac:dyDescent="0.15"/>
    <row r="48" spans="1:11" ht="16.5" customHeight="1" x14ac:dyDescent="0.15"/>
    <row r="49" ht="16.5" customHeight="1" x14ac:dyDescent="0.15"/>
    <row r="50" ht="16.5" customHeight="1" x14ac:dyDescent="0.15"/>
    <row r="51" ht="16.5" customHeight="1" x14ac:dyDescent="0.15"/>
    <row r="52" ht="16.5" customHeight="1" x14ac:dyDescent="0.15"/>
    <row r="53" ht="16.5" customHeight="1" x14ac:dyDescent="0.15"/>
    <row r="54" ht="16.5" customHeight="1" x14ac:dyDescent="0.15"/>
    <row r="55" ht="16.5" customHeight="1" x14ac:dyDescent="0.15"/>
    <row r="56" ht="16.5" customHeight="1" x14ac:dyDescent="0.15"/>
    <row r="57" ht="16.5" customHeight="1" x14ac:dyDescent="0.15"/>
    <row r="58" ht="16.5" customHeight="1" x14ac:dyDescent="0.15"/>
    <row r="59" ht="16.5" customHeight="1" x14ac:dyDescent="0.15"/>
    <row r="60" ht="16.5" customHeight="1" x14ac:dyDescent="0.15"/>
    <row r="61" ht="16.5" customHeight="1" x14ac:dyDescent="0.15"/>
    <row r="62" ht="16.5" customHeight="1" x14ac:dyDescent="0.15"/>
    <row r="63" ht="16.5" customHeight="1" x14ac:dyDescent="0.15"/>
    <row r="64" ht="16.5" customHeight="1" x14ac:dyDescent="0.15"/>
    <row r="65" ht="16.5" customHeight="1" x14ac:dyDescent="0.15"/>
    <row r="66" ht="16.5" customHeight="1" x14ac:dyDescent="0.15"/>
    <row r="67" ht="16.5" customHeight="1" x14ac:dyDescent="0.15"/>
    <row r="68" ht="16.5" customHeight="1" x14ac:dyDescent="0.15"/>
    <row r="69" ht="16.5" customHeight="1" x14ac:dyDescent="0.15"/>
    <row r="70" ht="16.5" customHeight="1" x14ac:dyDescent="0.15"/>
    <row r="71" ht="16.5" customHeight="1" x14ac:dyDescent="0.15"/>
    <row r="72" ht="16.5" customHeight="1" x14ac:dyDescent="0.15"/>
    <row r="73" ht="16.5" customHeight="1" x14ac:dyDescent="0.15"/>
  </sheetData>
  <mergeCells count="3">
    <mergeCell ref="A1:G1"/>
    <mergeCell ref="I1:J1"/>
    <mergeCell ref="D2:F2"/>
  </mergeCells>
  <phoneticPr fontId="1"/>
  <conditionalFormatting sqref="J33">
    <cfRule type="cellIs" dxfId="52" priority="6" operator="equal">
      <formula>"予"</formula>
    </cfRule>
  </conditionalFormatting>
  <conditionalFormatting sqref="J3:J10 J17:J24 J31:J32">
    <cfRule type="cellIs" dxfId="51" priority="5" operator="equal">
      <formula>"予"</formula>
    </cfRule>
  </conditionalFormatting>
  <conditionalFormatting sqref="J11">
    <cfRule type="cellIs" dxfId="50" priority="4" operator="equal">
      <formula>"予"</formula>
    </cfRule>
  </conditionalFormatting>
  <conditionalFormatting sqref="J12:J16">
    <cfRule type="cellIs" dxfId="49" priority="3" operator="equal">
      <formula>"予"</formula>
    </cfRule>
  </conditionalFormatting>
  <conditionalFormatting sqref="J25">
    <cfRule type="cellIs" dxfId="48" priority="2" operator="equal">
      <formula>"予"</formula>
    </cfRule>
  </conditionalFormatting>
  <conditionalFormatting sqref="J26:J30">
    <cfRule type="cellIs" dxfId="47" priority="1" operator="equal">
      <formula>"予"</formula>
    </cfRule>
  </conditionalFormatting>
  <dataValidations count="3">
    <dataValidation type="list" allowBlank="1" showInputMessage="1" showErrorMessage="1" sqref="J3:J33">
      <formula1>",予"</formula1>
    </dataValidation>
    <dataValidation type="list" allowBlank="1" showInputMessage="1" showErrorMessage="1" sqref="E3:E33">
      <formula1>"室内"</formula1>
    </dataValidation>
    <dataValidation type="list" allowBlank="1" showInputMessage="1" showErrorMessage="1" sqref="F3:F33">
      <formula1>"園庭"</formula1>
    </dataValidation>
  </dataValidations>
  <pageMargins left="0.70866141732283472" right="0.31496062992125984" top="0.74803149606299213" bottom="0.35433070866141736" header="0.31496062992125984" footer="0.31496062992125984"/>
  <pageSetup paperSize="9" scale="9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73"/>
  <sheetViews>
    <sheetView tabSelected="1" zoomScaleNormal="100" workbookViewId="0">
      <pane xSplit="3" ySplit="2" topLeftCell="D3" activePane="bottomRight" state="frozen"/>
      <selection activeCell="B33" sqref="B33"/>
      <selection pane="topRight" activeCell="B33" sqref="B33"/>
      <selection pane="bottomLeft" activeCell="B33" sqref="B33"/>
      <selection pane="bottomRight" activeCell="D28" sqref="D28:J28"/>
    </sheetView>
  </sheetViews>
  <sheetFormatPr defaultRowHeight="13.5" x14ac:dyDescent="0.15"/>
  <cols>
    <col min="1" max="3" width="3.625" style="49" customWidth="1"/>
    <col min="4" max="4" width="37.125" style="49" customWidth="1"/>
    <col min="5" max="6" width="6.625" style="109" customWidth="1"/>
    <col min="7" max="7" width="8.125" style="49" customWidth="1"/>
    <col min="8" max="8" width="14.5" style="49" customWidth="1"/>
    <col min="9" max="9" width="11.625" style="49" customWidth="1"/>
    <col min="10" max="10" width="6.375" style="49" customWidth="1"/>
    <col min="11" max="16384" width="9" style="49"/>
  </cols>
  <sheetData>
    <row r="1" spans="1:11" ht="30" customHeight="1" x14ac:dyDescent="0.15">
      <c r="A1" s="620" t="s">
        <v>412</v>
      </c>
      <c r="B1" s="620"/>
      <c r="C1" s="620"/>
      <c r="D1" s="620"/>
      <c r="E1" s="620"/>
      <c r="F1" s="620"/>
      <c r="G1" s="620"/>
      <c r="H1" s="252" t="s">
        <v>1</v>
      </c>
      <c r="I1" s="621" t="s">
        <v>366</v>
      </c>
      <c r="J1" s="621"/>
    </row>
    <row r="2" spans="1:11" ht="33" customHeight="1" x14ac:dyDescent="0.15">
      <c r="A2" s="424" t="s">
        <v>4</v>
      </c>
      <c r="B2" s="425" t="s">
        <v>5</v>
      </c>
      <c r="C2" s="426"/>
      <c r="D2" s="617" t="s">
        <v>329</v>
      </c>
      <c r="E2" s="618"/>
      <c r="F2" s="619"/>
      <c r="G2" s="427" t="s">
        <v>319</v>
      </c>
      <c r="H2" s="428" t="s">
        <v>320</v>
      </c>
      <c r="I2" s="424" t="s">
        <v>0</v>
      </c>
      <c r="J2" s="424" t="s">
        <v>2</v>
      </c>
    </row>
    <row r="3" spans="1:11" ht="16.5" customHeight="1" x14ac:dyDescent="0.15">
      <c r="A3" s="53">
        <v>1</v>
      </c>
      <c r="B3" s="53" t="s">
        <v>402</v>
      </c>
      <c r="C3" s="97"/>
      <c r="D3" s="51" t="s">
        <v>589</v>
      </c>
      <c r="E3" s="259" t="s">
        <v>415</v>
      </c>
      <c r="F3" s="259" t="s">
        <v>437</v>
      </c>
      <c r="G3" s="50"/>
      <c r="H3" s="100" t="s">
        <v>600</v>
      </c>
      <c r="I3" s="107" t="s">
        <v>522</v>
      </c>
      <c r="J3" s="54" t="s">
        <v>405</v>
      </c>
      <c r="K3" s="49" t="str">
        <f>ASC(I3)</f>
        <v>10:00-15:00</v>
      </c>
    </row>
    <row r="4" spans="1:11" ht="16.5" customHeight="1" x14ac:dyDescent="0.15">
      <c r="A4" s="98">
        <v>2</v>
      </c>
      <c r="B4" s="53" t="s">
        <v>413</v>
      </c>
      <c r="C4" s="97"/>
      <c r="D4" s="50" t="s">
        <v>589</v>
      </c>
      <c r="E4" s="259" t="s">
        <v>415</v>
      </c>
      <c r="F4" s="259" t="s">
        <v>437</v>
      </c>
      <c r="G4" s="50"/>
      <c r="H4" s="100" t="s">
        <v>600</v>
      </c>
      <c r="I4" s="106" t="s">
        <v>522</v>
      </c>
      <c r="J4" s="52" t="s">
        <v>405</v>
      </c>
      <c r="K4" s="49" t="str">
        <f t="shared" ref="K4:K33" si="0">ASC(I4)</f>
        <v>10:00-15:00</v>
      </c>
    </row>
    <row r="5" spans="1:11" ht="16.5" customHeight="1" x14ac:dyDescent="0.15">
      <c r="A5" s="53">
        <v>3</v>
      </c>
      <c r="B5" s="53" t="s">
        <v>7</v>
      </c>
      <c r="C5" s="97"/>
      <c r="D5" s="50" t="s">
        <v>589</v>
      </c>
      <c r="E5" s="259" t="s">
        <v>415</v>
      </c>
      <c r="F5" s="259" t="s">
        <v>437</v>
      </c>
      <c r="G5" s="50"/>
      <c r="H5" s="100" t="s">
        <v>600</v>
      </c>
      <c r="I5" s="106" t="s">
        <v>522</v>
      </c>
      <c r="J5" s="52" t="s">
        <v>405</v>
      </c>
      <c r="K5" s="49" t="str">
        <f t="shared" si="0"/>
        <v>10:00-15:00</v>
      </c>
    </row>
    <row r="6" spans="1:11" ht="16.5" customHeight="1" x14ac:dyDescent="0.15">
      <c r="A6" s="98">
        <v>4</v>
      </c>
      <c r="B6" s="53" t="s">
        <v>8</v>
      </c>
      <c r="C6" s="97"/>
      <c r="D6" s="50" t="s">
        <v>589</v>
      </c>
      <c r="E6" s="259" t="s">
        <v>415</v>
      </c>
      <c r="F6" s="259" t="s">
        <v>437</v>
      </c>
      <c r="G6" s="50"/>
      <c r="H6" s="100" t="s">
        <v>600</v>
      </c>
      <c r="I6" s="106" t="s">
        <v>522</v>
      </c>
      <c r="J6" s="52" t="s">
        <v>405</v>
      </c>
      <c r="K6" s="49" t="str">
        <f t="shared" si="0"/>
        <v>10:00-15:00</v>
      </c>
    </row>
    <row r="7" spans="1:11" ht="16.5" customHeight="1" x14ac:dyDescent="0.15">
      <c r="A7" s="53">
        <v>5</v>
      </c>
      <c r="B7" s="53" t="s">
        <v>9</v>
      </c>
      <c r="C7" s="97"/>
      <c r="D7" s="50" t="s">
        <v>604</v>
      </c>
      <c r="E7" s="259" t="s">
        <v>415</v>
      </c>
      <c r="F7" s="259" t="s">
        <v>437</v>
      </c>
      <c r="G7" s="50"/>
      <c r="H7" s="100" t="s">
        <v>601</v>
      </c>
      <c r="I7" s="106" t="s">
        <v>527</v>
      </c>
      <c r="J7" s="52" t="s">
        <v>405</v>
      </c>
      <c r="K7" s="49" t="str">
        <f t="shared" si="0"/>
        <v>10:30-11:30</v>
      </c>
    </row>
    <row r="8" spans="1:11" ht="16.5" customHeight="1" x14ac:dyDescent="0.15">
      <c r="A8" s="98">
        <v>6</v>
      </c>
      <c r="B8" s="53" t="s">
        <v>10</v>
      </c>
      <c r="C8" s="97"/>
      <c r="D8" s="50" t="s">
        <v>590</v>
      </c>
      <c r="E8" s="259" t="s">
        <v>415</v>
      </c>
      <c r="F8" s="259" t="s">
        <v>437</v>
      </c>
      <c r="G8" s="50"/>
      <c r="H8" s="100" t="s">
        <v>601</v>
      </c>
      <c r="I8" s="106" t="s">
        <v>522</v>
      </c>
      <c r="J8" s="52" t="s">
        <v>405</v>
      </c>
      <c r="K8" s="49" t="str">
        <f t="shared" si="0"/>
        <v>10:00-15:00</v>
      </c>
    </row>
    <row r="9" spans="1:11" ht="16.5" customHeight="1" x14ac:dyDescent="0.15">
      <c r="A9" s="53">
        <v>7</v>
      </c>
      <c r="B9" s="53" t="s">
        <v>11</v>
      </c>
      <c r="C9" s="97"/>
      <c r="D9" s="50"/>
      <c r="E9" s="259"/>
      <c r="F9" s="259"/>
      <c r="G9" s="50"/>
      <c r="H9" s="100"/>
      <c r="I9" s="106" t="s">
        <v>358</v>
      </c>
      <c r="J9" s="52"/>
      <c r="K9" s="49" t="str">
        <f t="shared" si="0"/>
        <v/>
      </c>
    </row>
    <row r="10" spans="1:11" ht="16.5" customHeight="1" x14ac:dyDescent="0.15">
      <c r="A10" s="98">
        <v>8</v>
      </c>
      <c r="B10" s="53" t="s">
        <v>12</v>
      </c>
      <c r="C10" s="97"/>
      <c r="D10" s="50" t="s">
        <v>591</v>
      </c>
      <c r="E10" s="259" t="s">
        <v>415</v>
      </c>
      <c r="F10" s="259" t="s">
        <v>437</v>
      </c>
      <c r="G10" s="50" t="s">
        <v>595</v>
      </c>
      <c r="H10" s="100" t="s">
        <v>600</v>
      </c>
      <c r="I10" s="107" t="s">
        <v>527</v>
      </c>
      <c r="J10" s="52" t="s">
        <v>405</v>
      </c>
      <c r="K10" s="49" t="str">
        <f t="shared" si="0"/>
        <v>10:30-11:30</v>
      </c>
    </row>
    <row r="11" spans="1:11" ht="16.5" customHeight="1" x14ac:dyDescent="0.15">
      <c r="A11" s="53">
        <v>9</v>
      </c>
      <c r="B11" s="53" t="s">
        <v>6</v>
      </c>
      <c r="C11" s="97"/>
      <c r="D11" s="50" t="s">
        <v>589</v>
      </c>
      <c r="E11" s="259" t="s">
        <v>415</v>
      </c>
      <c r="F11" s="259" t="s">
        <v>437</v>
      </c>
      <c r="G11" s="50"/>
      <c r="H11" s="100" t="s">
        <v>600</v>
      </c>
      <c r="I11" s="106" t="s">
        <v>522</v>
      </c>
      <c r="J11" s="52" t="s">
        <v>405</v>
      </c>
      <c r="K11" s="49" t="str">
        <f t="shared" si="0"/>
        <v>10:00-15:00</v>
      </c>
    </row>
    <row r="12" spans="1:11" ht="16.5" customHeight="1" x14ac:dyDescent="0.15">
      <c r="A12" s="98">
        <v>10</v>
      </c>
      <c r="B12" s="53" t="s">
        <v>7</v>
      </c>
      <c r="C12" s="97"/>
      <c r="D12" s="50" t="s">
        <v>589</v>
      </c>
      <c r="E12" s="259" t="s">
        <v>415</v>
      </c>
      <c r="F12" s="259" t="s">
        <v>437</v>
      </c>
      <c r="G12" s="50"/>
      <c r="H12" s="100" t="s">
        <v>600</v>
      </c>
      <c r="I12" s="106" t="s">
        <v>522</v>
      </c>
      <c r="J12" s="52" t="s">
        <v>405</v>
      </c>
      <c r="K12" s="49" t="str">
        <f t="shared" si="0"/>
        <v>10:00-15:00</v>
      </c>
    </row>
    <row r="13" spans="1:11" ht="16.5" customHeight="1" x14ac:dyDescent="0.15">
      <c r="A13" s="53">
        <v>11</v>
      </c>
      <c r="B13" s="53" t="s">
        <v>8</v>
      </c>
      <c r="C13" s="97"/>
      <c r="D13" s="50" t="s">
        <v>592</v>
      </c>
      <c r="E13" s="259" t="s">
        <v>415</v>
      </c>
      <c r="F13" s="259" t="s">
        <v>437</v>
      </c>
      <c r="G13" s="50"/>
      <c r="H13" s="100" t="s">
        <v>601</v>
      </c>
      <c r="I13" s="106" t="s">
        <v>527</v>
      </c>
      <c r="J13" s="52" t="s">
        <v>405</v>
      </c>
      <c r="K13" s="49" t="str">
        <f t="shared" si="0"/>
        <v>10:30-11:30</v>
      </c>
    </row>
    <row r="14" spans="1:11" ht="16.5" customHeight="1" x14ac:dyDescent="0.15">
      <c r="A14" s="98">
        <v>12</v>
      </c>
      <c r="B14" s="53" t="s">
        <v>9</v>
      </c>
      <c r="C14" s="97"/>
      <c r="D14" s="50" t="s">
        <v>604</v>
      </c>
      <c r="E14" s="259" t="s">
        <v>415</v>
      </c>
      <c r="F14" s="259" t="s">
        <v>437</v>
      </c>
      <c r="G14" s="50"/>
      <c r="H14" s="100" t="s">
        <v>601</v>
      </c>
      <c r="I14" s="106" t="s">
        <v>527</v>
      </c>
      <c r="J14" s="52" t="s">
        <v>405</v>
      </c>
      <c r="K14" s="49" t="str">
        <f t="shared" si="0"/>
        <v>10:30-11:30</v>
      </c>
    </row>
    <row r="15" spans="1:11" ht="16.5" customHeight="1" x14ac:dyDescent="0.15">
      <c r="A15" s="53">
        <v>13</v>
      </c>
      <c r="B15" s="53" t="s">
        <v>10</v>
      </c>
      <c r="C15" s="97"/>
      <c r="D15" s="50" t="s">
        <v>590</v>
      </c>
      <c r="E15" s="259" t="s">
        <v>415</v>
      </c>
      <c r="F15" s="259" t="s">
        <v>437</v>
      </c>
      <c r="G15" s="50"/>
      <c r="H15" s="100" t="s">
        <v>601</v>
      </c>
      <c r="I15" s="107" t="s">
        <v>522</v>
      </c>
      <c r="J15" s="52" t="s">
        <v>405</v>
      </c>
      <c r="K15" s="49" t="str">
        <f t="shared" si="0"/>
        <v>10:00-15:00</v>
      </c>
    </row>
    <row r="16" spans="1:11" ht="16.5" customHeight="1" x14ac:dyDescent="0.15">
      <c r="A16" s="98">
        <v>14</v>
      </c>
      <c r="B16" s="53" t="s">
        <v>11</v>
      </c>
      <c r="C16" s="97"/>
      <c r="D16" s="50"/>
      <c r="E16" s="259"/>
      <c r="F16" s="259"/>
      <c r="G16" s="50"/>
      <c r="H16" s="100"/>
      <c r="I16" s="106" t="s">
        <v>358</v>
      </c>
      <c r="J16" s="52"/>
      <c r="K16" s="49" t="str">
        <f t="shared" si="0"/>
        <v/>
      </c>
    </row>
    <row r="17" spans="1:11" ht="16.5" customHeight="1" x14ac:dyDescent="0.15">
      <c r="A17" s="53">
        <v>15</v>
      </c>
      <c r="B17" s="53" t="s">
        <v>12</v>
      </c>
      <c r="C17" s="97"/>
      <c r="D17" s="51" t="s">
        <v>593</v>
      </c>
      <c r="E17" s="259" t="s">
        <v>415</v>
      </c>
      <c r="F17" s="259" t="s">
        <v>437</v>
      </c>
      <c r="G17" s="50"/>
      <c r="H17" s="100" t="s">
        <v>602</v>
      </c>
      <c r="I17" s="107" t="s">
        <v>340</v>
      </c>
      <c r="J17" s="52" t="s">
        <v>405</v>
      </c>
      <c r="K17" s="49" t="str">
        <f t="shared" si="0"/>
        <v>13:00-14:00</v>
      </c>
    </row>
    <row r="18" spans="1:11" ht="16.5" customHeight="1" x14ac:dyDescent="0.15">
      <c r="A18" s="98">
        <v>16</v>
      </c>
      <c r="B18" s="53" t="s">
        <v>6</v>
      </c>
      <c r="C18" s="97"/>
      <c r="D18" s="50" t="s">
        <v>589</v>
      </c>
      <c r="E18" s="259" t="s">
        <v>415</v>
      </c>
      <c r="F18" s="259" t="s">
        <v>437</v>
      </c>
      <c r="G18" s="50"/>
      <c r="H18" s="100" t="s">
        <v>600</v>
      </c>
      <c r="I18" s="106" t="s">
        <v>522</v>
      </c>
      <c r="J18" s="52" t="s">
        <v>405</v>
      </c>
      <c r="K18" s="49" t="str">
        <f t="shared" si="0"/>
        <v>10:00-15:00</v>
      </c>
    </row>
    <row r="19" spans="1:11" ht="16.5" customHeight="1" x14ac:dyDescent="0.15">
      <c r="A19" s="53">
        <v>17</v>
      </c>
      <c r="B19" s="53" t="s">
        <v>7</v>
      </c>
      <c r="C19" s="97"/>
      <c r="D19" s="50" t="s">
        <v>594</v>
      </c>
      <c r="E19" s="259" t="s">
        <v>415</v>
      </c>
      <c r="F19" s="259" t="s">
        <v>437</v>
      </c>
      <c r="G19" s="50" t="s">
        <v>595</v>
      </c>
      <c r="H19" s="100" t="s">
        <v>602</v>
      </c>
      <c r="I19" s="106" t="s">
        <v>527</v>
      </c>
      <c r="J19" s="52" t="s">
        <v>405</v>
      </c>
      <c r="K19" s="49" t="str">
        <f t="shared" si="0"/>
        <v>10:30-11:30</v>
      </c>
    </row>
    <row r="20" spans="1:11" ht="16.5" customHeight="1" x14ac:dyDescent="0.15">
      <c r="A20" s="98">
        <v>18</v>
      </c>
      <c r="B20" s="53" t="s">
        <v>8</v>
      </c>
      <c r="C20" s="97"/>
      <c r="D20" s="50" t="s">
        <v>589</v>
      </c>
      <c r="E20" s="259" t="s">
        <v>415</v>
      </c>
      <c r="F20" s="259" t="s">
        <v>437</v>
      </c>
      <c r="G20" s="50"/>
      <c r="H20" s="100" t="s">
        <v>600</v>
      </c>
      <c r="I20" s="106" t="s">
        <v>522</v>
      </c>
      <c r="J20" s="52" t="s">
        <v>405</v>
      </c>
      <c r="K20" s="49" t="str">
        <f t="shared" si="0"/>
        <v>10:00-15:00</v>
      </c>
    </row>
    <row r="21" spans="1:11" ht="16.5" customHeight="1" x14ac:dyDescent="0.15">
      <c r="A21" s="53">
        <v>19</v>
      </c>
      <c r="B21" s="53" t="s">
        <v>9</v>
      </c>
      <c r="C21" s="97"/>
      <c r="D21" s="50" t="s">
        <v>596</v>
      </c>
      <c r="E21" s="259" t="s">
        <v>415</v>
      </c>
      <c r="F21" s="259" t="s">
        <v>437</v>
      </c>
      <c r="G21" s="50" t="s">
        <v>605</v>
      </c>
      <c r="H21" s="100" t="s">
        <v>601</v>
      </c>
      <c r="I21" s="106" t="s">
        <v>527</v>
      </c>
      <c r="J21" s="52" t="s">
        <v>405</v>
      </c>
      <c r="K21" s="49" t="str">
        <f t="shared" si="0"/>
        <v>10:30-11:30</v>
      </c>
    </row>
    <row r="22" spans="1:11" ht="16.5" customHeight="1" x14ac:dyDescent="0.15">
      <c r="A22" s="98">
        <v>20</v>
      </c>
      <c r="B22" s="53" t="s">
        <v>10</v>
      </c>
      <c r="C22" s="97"/>
      <c r="D22" s="50" t="s">
        <v>590</v>
      </c>
      <c r="E22" s="259" t="s">
        <v>415</v>
      </c>
      <c r="F22" s="259" t="s">
        <v>437</v>
      </c>
      <c r="G22" s="50"/>
      <c r="H22" s="100" t="s">
        <v>601</v>
      </c>
      <c r="I22" s="106" t="s">
        <v>522</v>
      </c>
      <c r="J22" s="52" t="s">
        <v>405</v>
      </c>
      <c r="K22" s="49" t="str">
        <f t="shared" si="0"/>
        <v>10:00-15:00</v>
      </c>
    </row>
    <row r="23" spans="1:11" ht="16.5" customHeight="1" x14ac:dyDescent="0.15">
      <c r="A23" s="53">
        <v>21</v>
      </c>
      <c r="B23" s="53" t="s">
        <v>11</v>
      </c>
      <c r="C23" s="97"/>
      <c r="D23" s="50"/>
      <c r="E23" s="259"/>
      <c r="F23" s="259"/>
      <c r="G23" s="50"/>
      <c r="H23" s="100"/>
      <c r="I23" s="106" t="s">
        <v>358</v>
      </c>
      <c r="J23" s="52"/>
      <c r="K23" s="49" t="str">
        <f t="shared" si="0"/>
        <v/>
      </c>
    </row>
    <row r="24" spans="1:11" ht="16.5" customHeight="1" x14ac:dyDescent="0.15">
      <c r="A24" s="98">
        <v>22</v>
      </c>
      <c r="B24" s="53" t="s">
        <v>12</v>
      </c>
      <c r="C24" s="97"/>
      <c r="D24" s="50" t="s">
        <v>591</v>
      </c>
      <c r="E24" s="259" t="s">
        <v>415</v>
      </c>
      <c r="F24" s="259" t="s">
        <v>437</v>
      </c>
      <c r="G24" s="50" t="s">
        <v>606</v>
      </c>
      <c r="H24" s="100" t="s">
        <v>600</v>
      </c>
      <c r="I24" s="107" t="s">
        <v>527</v>
      </c>
      <c r="J24" s="52" t="s">
        <v>405</v>
      </c>
      <c r="K24" s="49" t="str">
        <f t="shared" si="0"/>
        <v>10:30-11:30</v>
      </c>
    </row>
    <row r="25" spans="1:11" ht="16.5" customHeight="1" x14ac:dyDescent="0.15">
      <c r="A25" s="53">
        <v>23</v>
      </c>
      <c r="B25" s="53" t="s">
        <v>6</v>
      </c>
      <c r="C25" s="97"/>
      <c r="D25" s="50" t="s">
        <v>589</v>
      </c>
      <c r="E25" s="259" t="s">
        <v>415</v>
      </c>
      <c r="F25" s="259" t="s">
        <v>437</v>
      </c>
      <c r="G25" s="50"/>
      <c r="H25" s="100" t="s">
        <v>600</v>
      </c>
      <c r="I25" s="106" t="s">
        <v>522</v>
      </c>
      <c r="J25" s="54" t="s">
        <v>405</v>
      </c>
      <c r="K25" s="49" t="str">
        <f t="shared" si="0"/>
        <v>10:00-15:00</v>
      </c>
    </row>
    <row r="26" spans="1:11" ht="16.5" customHeight="1" x14ac:dyDescent="0.15">
      <c r="A26" s="98">
        <v>24</v>
      </c>
      <c r="B26" s="53" t="s">
        <v>7</v>
      </c>
      <c r="C26" s="97"/>
      <c r="D26" s="50" t="s">
        <v>597</v>
      </c>
      <c r="E26" s="259" t="s">
        <v>415</v>
      </c>
      <c r="F26" s="259" t="s">
        <v>437</v>
      </c>
      <c r="G26" s="50" t="s">
        <v>595</v>
      </c>
      <c r="H26" s="100" t="s">
        <v>602</v>
      </c>
      <c r="I26" s="106" t="s">
        <v>527</v>
      </c>
      <c r="J26" s="54" t="s">
        <v>405</v>
      </c>
      <c r="K26" s="49" t="str">
        <f t="shared" si="0"/>
        <v>10:30-11:30</v>
      </c>
    </row>
    <row r="27" spans="1:11" ht="16.5" customHeight="1" x14ac:dyDescent="0.15">
      <c r="A27" s="53">
        <v>25</v>
      </c>
      <c r="B27" s="53" t="s">
        <v>8</v>
      </c>
      <c r="C27" s="97"/>
      <c r="D27" s="50" t="s">
        <v>598</v>
      </c>
      <c r="E27" s="259" t="s">
        <v>415</v>
      </c>
      <c r="F27" s="259" t="s">
        <v>437</v>
      </c>
      <c r="G27" s="50" t="s">
        <v>595</v>
      </c>
      <c r="H27" s="100" t="s">
        <v>602</v>
      </c>
      <c r="I27" s="106" t="s">
        <v>527</v>
      </c>
      <c r="J27" s="54" t="s">
        <v>405</v>
      </c>
      <c r="K27" s="49" t="str">
        <f t="shared" si="0"/>
        <v>10:30-11:30</v>
      </c>
    </row>
    <row r="28" spans="1:11" ht="16.5" customHeight="1" x14ac:dyDescent="0.15">
      <c r="A28" s="98">
        <v>26</v>
      </c>
      <c r="B28" s="53" t="s">
        <v>9</v>
      </c>
      <c r="C28" s="97"/>
      <c r="D28" s="50" t="s">
        <v>604</v>
      </c>
      <c r="E28" s="259" t="s">
        <v>415</v>
      </c>
      <c r="F28" s="259" t="s">
        <v>437</v>
      </c>
      <c r="G28" s="50"/>
      <c r="H28" s="100" t="s">
        <v>601</v>
      </c>
      <c r="I28" s="106" t="s">
        <v>527</v>
      </c>
      <c r="J28" s="54" t="s">
        <v>405</v>
      </c>
      <c r="K28" s="49" t="str">
        <f t="shared" si="0"/>
        <v>10:30-11:30</v>
      </c>
    </row>
    <row r="29" spans="1:11" ht="16.5" customHeight="1" x14ac:dyDescent="0.15">
      <c r="A29" s="53">
        <v>27</v>
      </c>
      <c r="B29" s="53" t="s">
        <v>10</v>
      </c>
      <c r="C29" s="97"/>
      <c r="D29" s="50" t="s">
        <v>590</v>
      </c>
      <c r="E29" s="259" t="s">
        <v>415</v>
      </c>
      <c r="F29" s="259" t="s">
        <v>437</v>
      </c>
      <c r="G29" s="50"/>
      <c r="H29" s="100" t="s">
        <v>601</v>
      </c>
      <c r="I29" s="107" t="s">
        <v>522</v>
      </c>
      <c r="J29" s="54" t="s">
        <v>405</v>
      </c>
      <c r="K29" s="49" t="str">
        <f t="shared" si="0"/>
        <v>10:00-15:00</v>
      </c>
    </row>
    <row r="30" spans="1:11" ht="16.5" customHeight="1" x14ac:dyDescent="0.15">
      <c r="A30" s="98">
        <v>28</v>
      </c>
      <c r="B30" s="53" t="s">
        <v>11</v>
      </c>
      <c r="C30" s="97"/>
      <c r="D30" s="50"/>
      <c r="E30" s="259"/>
      <c r="F30" s="259"/>
      <c r="G30" s="50"/>
      <c r="H30" s="100"/>
      <c r="I30" s="106" t="s">
        <v>358</v>
      </c>
      <c r="J30" s="54"/>
      <c r="K30" s="49" t="str">
        <f t="shared" si="0"/>
        <v/>
      </c>
    </row>
    <row r="31" spans="1:11" ht="16.5" customHeight="1" x14ac:dyDescent="0.15">
      <c r="A31" s="53">
        <v>29</v>
      </c>
      <c r="B31" s="53" t="s">
        <v>12</v>
      </c>
      <c r="C31" s="97"/>
      <c r="D31" s="50" t="s">
        <v>509</v>
      </c>
      <c r="E31" s="259"/>
      <c r="F31" s="259"/>
      <c r="G31" s="50"/>
      <c r="H31" s="100"/>
      <c r="I31" s="107" t="s">
        <v>358</v>
      </c>
      <c r="J31" s="54"/>
      <c r="K31" s="49" t="str">
        <f t="shared" si="0"/>
        <v/>
      </c>
    </row>
    <row r="32" spans="1:11" ht="16.5" customHeight="1" x14ac:dyDescent="0.15">
      <c r="A32" s="98">
        <v>30</v>
      </c>
      <c r="B32" s="53" t="s">
        <v>6</v>
      </c>
      <c r="C32" s="97"/>
      <c r="D32" s="51" t="s">
        <v>599</v>
      </c>
      <c r="E32" s="259" t="s">
        <v>415</v>
      </c>
      <c r="F32" s="259" t="s">
        <v>437</v>
      </c>
      <c r="G32" s="51" t="s">
        <v>595</v>
      </c>
      <c r="H32" s="100" t="s">
        <v>602</v>
      </c>
      <c r="I32" s="107" t="s">
        <v>527</v>
      </c>
      <c r="J32" s="54" t="s">
        <v>405</v>
      </c>
      <c r="K32" s="49" t="str">
        <f t="shared" si="0"/>
        <v>10:30-11:30</v>
      </c>
    </row>
    <row r="33" spans="1:11" ht="16.5" customHeight="1" x14ac:dyDescent="0.15">
      <c r="A33" s="53">
        <v>31</v>
      </c>
      <c r="B33" s="53"/>
      <c r="C33" s="97"/>
      <c r="D33" s="50"/>
      <c r="E33" s="259"/>
      <c r="F33" s="259"/>
      <c r="G33" s="50"/>
      <c r="H33" s="50"/>
      <c r="I33" s="106" t="s">
        <v>358</v>
      </c>
      <c r="J33" s="54"/>
      <c r="K33" s="49" t="str">
        <f t="shared" si="0"/>
        <v/>
      </c>
    </row>
    <row r="34" spans="1:11" ht="16.5" customHeight="1" x14ac:dyDescent="0.15"/>
    <row r="35" spans="1:11" ht="16.5" customHeight="1" x14ac:dyDescent="0.15"/>
    <row r="36" spans="1:11" ht="16.5" customHeight="1" x14ac:dyDescent="0.15"/>
    <row r="37" spans="1:11" ht="16.5" customHeight="1" x14ac:dyDescent="0.15"/>
    <row r="38" spans="1:11" ht="16.5" customHeight="1" x14ac:dyDescent="0.15"/>
    <row r="39" spans="1:11" ht="16.5" customHeight="1" x14ac:dyDescent="0.15"/>
    <row r="40" spans="1:11" ht="16.5" customHeight="1" x14ac:dyDescent="0.15"/>
    <row r="41" spans="1:11" ht="16.5" customHeight="1" x14ac:dyDescent="0.15"/>
    <row r="42" spans="1:11" ht="16.5" customHeight="1" x14ac:dyDescent="0.15"/>
    <row r="43" spans="1:11" ht="16.5" customHeight="1" x14ac:dyDescent="0.15"/>
    <row r="44" spans="1:11" ht="16.5" customHeight="1" x14ac:dyDescent="0.15"/>
    <row r="45" spans="1:11" ht="16.5" customHeight="1" x14ac:dyDescent="0.15"/>
    <row r="46" spans="1:11" ht="16.5" customHeight="1" x14ac:dyDescent="0.15"/>
    <row r="47" spans="1:11" ht="16.5" customHeight="1" x14ac:dyDescent="0.15"/>
    <row r="48" spans="1:11" ht="16.5" customHeight="1" x14ac:dyDescent="0.15"/>
    <row r="49" ht="16.5" customHeight="1" x14ac:dyDescent="0.15"/>
    <row r="50" ht="16.5" customHeight="1" x14ac:dyDescent="0.15"/>
    <row r="51" ht="16.5" customHeight="1" x14ac:dyDescent="0.15"/>
    <row r="52" ht="16.5" customHeight="1" x14ac:dyDescent="0.15"/>
    <row r="53" ht="16.5" customHeight="1" x14ac:dyDescent="0.15"/>
    <row r="54" ht="16.5" customHeight="1" x14ac:dyDescent="0.15"/>
    <row r="55" ht="16.5" customHeight="1" x14ac:dyDescent="0.15"/>
    <row r="56" ht="16.5" customHeight="1" x14ac:dyDescent="0.15"/>
    <row r="57" ht="16.5" customHeight="1" x14ac:dyDescent="0.15"/>
    <row r="58" ht="16.5" customHeight="1" x14ac:dyDescent="0.15"/>
    <row r="59" ht="16.5" customHeight="1" x14ac:dyDescent="0.15"/>
    <row r="60" ht="16.5" customHeight="1" x14ac:dyDescent="0.15"/>
    <row r="61" ht="16.5" customHeight="1" x14ac:dyDescent="0.15"/>
    <row r="62" ht="16.5" customHeight="1" x14ac:dyDescent="0.15"/>
    <row r="63" ht="16.5" customHeight="1" x14ac:dyDescent="0.15"/>
    <row r="64" ht="16.5" customHeight="1" x14ac:dyDescent="0.15"/>
    <row r="65" ht="16.5" customHeight="1" x14ac:dyDescent="0.15"/>
    <row r="66" ht="16.5" customHeight="1" x14ac:dyDescent="0.15"/>
    <row r="67" ht="16.5" customHeight="1" x14ac:dyDescent="0.15"/>
    <row r="68" ht="16.5" customHeight="1" x14ac:dyDescent="0.15"/>
    <row r="69" ht="16.5" customHeight="1" x14ac:dyDescent="0.15"/>
    <row r="70" ht="16.5" customHeight="1" x14ac:dyDescent="0.15"/>
    <row r="71" ht="16.5" customHeight="1" x14ac:dyDescent="0.15"/>
    <row r="72" ht="16.5" customHeight="1" x14ac:dyDescent="0.15"/>
    <row r="73" ht="16.5" customHeight="1" x14ac:dyDescent="0.15"/>
  </sheetData>
  <mergeCells count="3">
    <mergeCell ref="A1:G1"/>
    <mergeCell ref="I1:J1"/>
    <mergeCell ref="D2:F2"/>
  </mergeCells>
  <phoneticPr fontId="1"/>
  <conditionalFormatting sqref="J33">
    <cfRule type="cellIs" dxfId="46" priority="4" operator="equal">
      <formula>"予"</formula>
    </cfRule>
  </conditionalFormatting>
  <conditionalFormatting sqref="J3:J10 J17:J32">
    <cfRule type="cellIs" dxfId="45" priority="3" operator="equal">
      <formula>"予"</formula>
    </cfRule>
  </conditionalFormatting>
  <conditionalFormatting sqref="J11">
    <cfRule type="cellIs" dxfId="44" priority="2" operator="equal">
      <formula>"予"</formula>
    </cfRule>
  </conditionalFormatting>
  <conditionalFormatting sqref="J12:J16">
    <cfRule type="cellIs" dxfId="43" priority="1" operator="equal">
      <formula>"予"</formula>
    </cfRule>
  </conditionalFormatting>
  <dataValidations count="3">
    <dataValidation type="list" allowBlank="1" showInputMessage="1" showErrorMessage="1" sqref="J3:J33">
      <formula1>",予"</formula1>
    </dataValidation>
    <dataValidation type="list" allowBlank="1" showInputMessage="1" showErrorMessage="1" sqref="F3:F33">
      <formula1>"園庭"</formula1>
    </dataValidation>
    <dataValidation type="list" allowBlank="1" showInputMessage="1" showErrorMessage="1" sqref="E3:E33">
      <formula1>"室内"</formula1>
    </dataValidation>
  </dataValidations>
  <pageMargins left="0.70866141732283472" right="0.31496062992125984" top="0.74803149606299213" bottom="0.35433070866141736" header="0.31496062992125984" footer="0.31496062992125984"/>
  <pageSetup paperSize="9" scale="9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73"/>
  <sheetViews>
    <sheetView zoomScaleNormal="100" workbookViewId="0">
      <pane xSplit="3" ySplit="2" topLeftCell="D3" activePane="bottomRight" state="frozen"/>
      <selection activeCell="B33" sqref="B33"/>
      <selection pane="topRight" activeCell="B33" sqref="B33"/>
      <selection pane="bottomLeft" activeCell="B33" sqref="B33"/>
      <selection pane="bottomRight" activeCell="M8" sqref="M8"/>
    </sheetView>
  </sheetViews>
  <sheetFormatPr defaultRowHeight="13.5" x14ac:dyDescent="0.15"/>
  <cols>
    <col min="1" max="3" width="3.625" style="49" customWidth="1"/>
    <col min="4" max="4" width="37.125" style="49" customWidth="1"/>
    <col min="5" max="6" width="6.625" style="109" customWidth="1"/>
    <col min="7" max="7" width="8.125" style="49" customWidth="1"/>
    <col min="8" max="8" width="14.5" style="49" customWidth="1"/>
    <col min="9" max="9" width="11.625" style="49" customWidth="1"/>
    <col min="10" max="10" width="6.375" style="49" customWidth="1"/>
    <col min="11" max="16384" width="9" style="49"/>
  </cols>
  <sheetData>
    <row r="1" spans="1:11" ht="30" customHeight="1" x14ac:dyDescent="0.15">
      <c r="A1" s="620" t="s">
        <v>412</v>
      </c>
      <c r="B1" s="620"/>
      <c r="C1" s="620"/>
      <c r="D1" s="620"/>
      <c r="E1" s="620"/>
      <c r="F1" s="620"/>
      <c r="G1" s="620"/>
      <c r="H1" s="252" t="s">
        <v>1</v>
      </c>
      <c r="I1" s="621" t="s">
        <v>360</v>
      </c>
      <c r="J1" s="621"/>
    </row>
    <row r="2" spans="1:11" ht="33" customHeight="1" x14ac:dyDescent="0.15">
      <c r="A2" s="424" t="s">
        <v>4</v>
      </c>
      <c r="B2" s="425" t="s">
        <v>5</v>
      </c>
      <c r="C2" s="426"/>
      <c r="D2" s="617" t="s">
        <v>329</v>
      </c>
      <c r="E2" s="618"/>
      <c r="F2" s="619"/>
      <c r="G2" s="427" t="s">
        <v>319</v>
      </c>
      <c r="H2" s="428" t="s">
        <v>320</v>
      </c>
      <c r="I2" s="424" t="s">
        <v>0</v>
      </c>
      <c r="J2" s="424" t="s">
        <v>2</v>
      </c>
    </row>
    <row r="3" spans="1:11" ht="16.5" customHeight="1" x14ac:dyDescent="0.15">
      <c r="A3" s="53">
        <v>1</v>
      </c>
      <c r="B3" s="53" t="s">
        <v>402</v>
      </c>
      <c r="C3" s="97"/>
      <c r="D3" s="51" t="s">
        <v>423</v>
      </c>
      <c r="E3" s="259"/>
      <c r="F3" s="259"/>
      <c r="G3" s="51"/>
      <c r="H3" s="51"/>
      <c r="I3" s="107" t="s">
        <v>522</v>
      </c>
      <c r="J3" s="54"/>
      <c r="K3" s="49" t="str">
        <f>ASC(I3)</f>
        <v>10:00-15:00</v>
      </c>
    </row>
    <row r="4" spans="1:11" ht="16.5" customHeight="1" x14ac:dyDescent="0.15">
      <c r="A4" s="98">
        <v>2</v>
      </c>
      <c r="B4" s="53" t="s">
        <v>413</v>
      </c>
      <c r="C4" s="97"/>
      <c r="D4" s="50" t="s">
        <v>455</v>
      </c>
      <c r="E4" s="259" t="s">
        <v>456</v>
      </c>
      <c r="F4" s="259" t="s">
        <v>457</v>
      </c>
      <c r="G4" s="50"/>
      <c r="H4" s="51"/>
      <c r="I4" s="106" t="s">
        <v>64</v>
      </c>
      <c r="J4" s="52"/>
      <c r="K4" s="49" t="str">
        <f t="shared" ref="K4:K33" si="0">ASC(I4)</f>
        <v>10:00-12:00</v>
      </c>
    </row>
    <row r="5" spans="1:11" ht="16.5" customHeight="1" x14ac:dyDescent="0.15">
      <c r="A5" s="53">
        <v>3</v>
      </c>
      <c r="B5" s="53" t="s">
        <v>7</v>
      </c>
      <c r="C5" s="97"/>
      <c r="D5" s="50" t="s">
        <v>455</v>
      </c>
      <c r="E5" s="259" t="s">
        <v>456</v>
      </c>
      <c r="F5" s="259" t="s">
        <v>457</v>
      </c>
      <c r="G5" s="50"/>
      <c r="H5" s="51"/>
      <c r="I5" s="107" t="s">
        <v>64</v>
      </c>
      <c r="J5" s="52"/>
      <c r="K5" s="49" t="str">
        <f t="shared" si="0"/>
        <v>10:00-12:00</v>
      </c>
    </row>
    <row r="6" spans="1:11" ht="16.5" customHeight="1" x14ac:dyDescent="0.15">
      <c r="A6" s="98">
        <v>4</v>
      </c>
      <c r="B6" s="53" t="s">
        <v>8</v>
      </c>
      <c r="C6" s="97"/>
      <c r="D6" s="50" t="s">
        <v>607</v>
      </c>
      <c r="E6" s="259" t="s">
        <v>456</v>
      </c>
      <c r="F6" s="259" t="s">
        <v>457</v>
      </c>
      <c r="G6" s="50"/>
      <c r="H6" s="51" t="s">
        <v>660</v>
      </c>
      <c r="I6" s="107" t="s">
        <v>527</v>
      </c>
      <c r="J6" s="52" t="s">
        <v>458</v>
      </c>
      <c r="K6" s="49" t="str">
        <f t="shared" si="0"/>
        <v>10:30-11:30</v>
      </c>
    </row>
    <row r="7" spans="1:11" ht="16.5" customHeight="1" x14ac:dyDescent="0.15">
      <c r="A7" s="53">
        <v>5</v>
      </c>
      <c r="B7" s="53" t="s">
        <v>9</v>
      </c>
      <c r="C7" s="97"/>
      <c r="D7" s="50" t="s">
        <v>455</v>
      </c>
      <c r="E7" s="259" t="s">
        <v>456</v>
      </c>
      <c r="F7" s="259" t="s">
        <v>457</v>
      </c>
      <c r="G7" s="50"/>
      <c r="H7" s="51"/>
      <c r="I7" s="107" t="s">
        <v>64</v>
      </c>
      <c r="J7" s="52"/>
      <c r="K7" s="49" t="str">
        <f t="shared" si="0"/>
        <v>10:00-12:00</v>
      </c>
    </row>
    <row r="8" spans="1:11" ht="16.5" customHeight="1" x14ac:dyDescent="0.15">
      <c r="A8" s="98">
        <v>6</v>
      </c>
      <c r="B8" s="53" t="s">
        <v>10</v>
      </c>
      <c r="C8" s="97"/>
      <c r="D8" s="50" t="s">
        <v>455</v>
      </c>
      <c r="E8" s="259" t="s">
        <v>456</v>
      </c>
      <c r="F8" s="259" t="s">
        <v>457</v>
      </c>
      <c r="G8" s="50"/>
      <c r="H8" s="51"/>
      <c r="I8" s="107" t="s">
        <v>64</v>
      </c>
      <c r="J8" s="52"/>
      <c r="K8" s="49" t="str">
        <f t="shared" si="0"/>
        <v>10:00-12:00</v>
      </c>
    </row>
    <row r="9" spans="1:11" ht="16.5" customHeight="1" x14ac:dyDescent="0.15">
      <c r="A9" s="53">
        <v>7</v>
      </c>
      <c r="B9" s="53" t="s">
        <v>11</v>
      </c>
      <c r="C9" s="97"/>
      <c r="D9" s="50" t="s">
        <v>459</v>
      </c>
      <c r="E9" s="259"/>
      <c r="F9" s="259"/>
      <c r="G9" s="50"/>
      <c r="H9" s="51"/>
      <c r="I9" s="107" t="s">
        <v>358</v>
      </c>
      <c r="J9" s="52"/>
      <c r="K9" s="49" t="str">
        <f t="shared" si="0"/>
        <v/>
      </c>
    </row>
    <row r="10" spans="1:11" ht="16.5" customHeight="1" x14ac:dyDescent="0.15">
      <c r="A10" s="98">
        <v>8</v>
      </c>
      <c r="B10" s="53" t="s">
        <v>12</v>
      </c>
      <c r="C10" s="97"/>
      <c r="D10" s="50" t="s">
        <v>460</v>
      </c>
      <c r="E10" s="259" t="s">
        <v>456</v>
      </c>
      <c r="F10" s="259" t="s">
        <v>457</v>
      </c>
      <c r="G10" s="50"/>
      <c r="H10" s="51"/>
      <c r="I10" s="107" t="s">
        <v>527</v>
      </c>
      <c r="J10" s="52"/>
      <c r="K10" s="49" t="str">
        <f t="shared" si="0"/>
        <v>10:30-11:30</v>
      </c>
    </row>
    <row r="11" spans="1:11" ht="16.5" customHeight="1" x14ac:dyDescent="0.15">
      <c r="A11" s="53">
        <v>9</v>
      </c>
      <c r="B11" s="53" t="s">
        <v>6</v>
      </c>
      <c r="C11" s="97"/>
      <c r="D11" s="50" t="s">
        <v>461</v>
      </c>
      <c r="E11" s="259" t="s">
        <v>456</v>
      </c>
      <c r="F11" s="259" t="s">
        <v>457</v>
      </c>
      <c r="G11" s="50"/>
      <c r="H11" s="51" t="s">
        <v>462</v>
      </c>
      <c r="I11" s="106" t="s">
        <v>527</v>
      </c>
      <c r="J11" s="52" t="s">
        <v>458</v>
      </c>
      <c r="K11" s="49" t="str">
        <f t="shared" si="0"/>
        <v>10:30-11:30</v>
      </c>
    </row>
    <row r="12" spans="1:11" ht="16.5" customHeight="1" x14ac:dyDescent="0.15">
      <c r="A12" s="98">
        <v>10</v>
      </c>
      <c r="B12" s="53" t="s">
        <v>7</v>
      </c>
      <c r="C12" s="97"/>
      <c r="D12" s="50" t="s">
        <v>463</v>
      </c>
      <c r="E12" s="259" t="s">
        <v>456</v>
      </c>
      <c r="F12" s="259" t="s">
        <v>457</v>
      </c>
      <c r="G12" s="50" t="s">
        <v>464</v>
      </c>
      <c r="H12" s="51"/>
      <c r="I12" s="106" t="s">
        <v>527</v>
      </c>
      <c r="J12" s="52"/>
      <c r="K12" s="49" t="str">
        <f t="shared" si="0"/>
        <v>10:30-11:30</v>
      </c>
    </row>
    <row r="13" spans="1:11" ht="16.5" customHeight="1" x14ac:dyDescent="0.15">
      <c r="A13" s="53">
        <v>11</v>
      </c>
      <c r="B13" s="53" t="s">
        <v>8</v>
      </c>
      <c r="C13" s="97"/>
      <c r="D13" s="50" t="s">
        <v>465</v>
      </c>
      <c r="E13" s="259" t="s">
        <v>456</v>
      </c>
      <c r="F13" s="259" t="s">
        <v>457</v>
      </c>
      <c r="G13" s="50"/>
      <c r="H13" s="51"/>
      <c r="I13" s="106" t="s">
        <v>527</v>
      </c>
      <c r="J13" s="52" t="s">
        <v>458</v>
      </c>
      <c r="K13" s="49" t="str">
        <f t="shared" si="0"/>
        <v>10:30-11:30</v>
      </c>
    </row>
    <row r="14" spans="1:11" ht="16.5" customHeight="1" x14ac:dyDescent="0.15">
      <c r="A14" s="98">
        <v>12</v>
      </c>
      <c r="B14" s="53" t="s">
        <v>9</v>
      </c>
      <c r="C14" s="97"/>
      <c r="D14" s="50" t="s">
        <v>466</v>
      </c>
      <c r="E14" s="259" t="s">
        <v>456</v>
      </c>
      <c r="F14" s="259" t="s">
        <v>457</v>
      </c>
      <c r="G14" s="50"/>
      <c r="H14" s="51" t="s">
        <v>467</v>
      </c>
      <c r="I14" s="106" t="s">
        <v>527</v>
      </c>
      <c r="J14" s="52"/>
      <c r="K14" s="49" t="str">
        <f t="shared" si="0"/>
        <v>10:30-11:30</v>
      </c>
    </row>
    <row r="15" spans="1:11" ht="16.5" customHeight="1" x14ac:dyDescent="0.15">
      <c r="A15" s="53">
        <v>13</v>
      </c>
      <c r="B15" s="53" t="s">
        <v>10</v>
      </c>
      <c r="C15" s="97"/>
      <c r="D15" s="50" t="s">
        <v>455</v>
      </c>
      <c r="E15" s="259" t="s">
        <v>456</v>
      </c>
      <c r="F15" s="259" t="s">
        <v>457</v>
      </c>
      <c r="G15" s="50"/>
      <c r="H15" s="50"/>
      <c r="I15" s="107" t="s">
        <v>64</v>
      </c>
      <c r="J15" s="52"/>
      <c r="K15" s="49" t="str">
        <f t="shared" si="0"/>
        <v>10:00-12:00</v>
      </c>
    </row>
    <row r="16" spans="1:11" ht="16.5" customHeight="1" x14ac:dyDescent="0.15">
      <c r="A16" s="98">
        <v>14</v>
      </c>
      <c r="B16" s="53" t="s">
        <v>11</v>
      </c>
      <c r="C16" s="97"/>
      <c r="D16" s="50" t="s">
        <v>459</v>
      </c>
      <c r="E16" s="259"/>
      <c r="F16" s="259"/>
      <c r="G16" s="50"/>
      <c r="H16" s="51"/>
      <c r="I16" s="106" t="s">
        <v>358</v>
      </c>
      <c r="J16" s="52"/>
      <c r="K16" s="49" t="str">
        <f t="shared" si="0"/>
        <v/>
      </c>
    </row>
    <row r="17" spans="1:11" ht="16.5" customHeight="1" x14ac:dyDescent="0.15">
      <c r="A17" s="53">
        <v>15</v>
      </c>
      <c r="B17" s="53" t="s">
        <v>12</v>
      </c>
      <c r="C17" s="97"/>
      <c r="D17" s="50" t="s">
        <v>468</v>
      </c>
      <c r="E17" s="259" t="s">
        <v>456</v>
      </c>
      <c r="F17" s="259" t="s">
        <v>457</v>
      </c>
      <c r="G17" s="50"/>
      <c r="H17" s="51"/>
      <c r="I17" s="107" t="s">
        <v>527</v>
      </c>
      <c r="J17" s="52" t="s">
        <v>458</v>
      </c>
      <c r="K17" s="49" t="str">
        <f t="shared" si="0"/>
        <v>10:30-11:30</v>
      </c>
    </row>
    <row r="18" spans="1:11" ht="16.5" customHeight="1" x14ac:dyDescent="0.15">
      <c r="A18" s="98">
        <v>16</v>
      </c>
      <c r="B18" s="53" t="s">
        <v>6</v>
      </c>
      <c r="C18" s="97"/>
      <c r="D18" s="50" t="s">
        <v>461</v>
      </c>
      <c r="E18" s="259" t="s">
        <v>456</v>
      </c>
      <c r="F18" s="259" t="s">
        <v>457</v>
      </c>
      <c r="G18" s="50"/>
      <c r="H18" s="51" t="s">
        <v>462</v>
      </c>
      <c r="I18" s="106" t="s">
        <v>527</v>
      </c>
      <c r="J18" s="52" t="s">
        <v>458</v>
      </c>
      <c r="K18" s="49" t="str">
        <f t="shared" si="0"/>
        <v>10:30-11:30</v>
      </c>
    </row>
    <row r="19" spans="1:11" ht="16.5" customHeight="1" x14ac:dyDescent="0.15">
      <c r="A19" s="53">
        <v>17</v>
      </c>
      <c r="B19" s="53" t="s">
        <v>7</v>
      </c>
      <c r="C19" s="97"/>
      <c r="D19" s="50" t="s">
        <v>469</v>
      </c>
      <c r="E19" s="259" t="s">
        <v>456</v>
      </c>
      <c r="F19" s="259" t="s">
        <v>457</v>
      </c>
      <c r="G19" s="50" t="s">
        <v>470</v>
      </c>
      <c r="H19" s="51"/>
      <c r="I19" s="106" t="s">
        <v>527</v>
      </c>
      <c r="J19" s="52" t="s">
        <v>458</v>
      </c>
      <c r="K19" s="49" t="str">
        <f t="shared" si="0"/>
        <v>10:30-11:30</v>
      </c>
    </row>
    <row r="20" spans="1:11" ht="16.5" customHeight="1" x14ac:dyDescent="0.15">
      <c r="A20" s="98">
        <v>18</v>
      </c>
      <c r="B20" s="53" t="s">
        <v>8</v>
      </c>
      <c r="C20" s="97"/>
      <c r="D20" s="50" t="s">
        <v>471</v>
      </c>
      <c r="E20" s="259" t="s">
        <v>415</v>
      </c>
      <c r="F20" s="259" t="s">
        <v>437</v>
      </c>
      <c r="G20" s="50"/>
      <c r="H20" s="51" t="s">
        <v>472</v>
      </c>
      <c r="I20" s="106" t="s">
        <v>527</v>
      </c>
      <c r="J20" s="52" t="s">
        <v>458</v>
      </c>
      <c r="K20" s="49" t="str">
        <f t="shared" si="0"/>
        <v>10:30-11:30</v>
      </c>
    </row>
    <row r="21" spans="1:11" ht="16.5" customHeight="1" x14ac:dyDescent="0.15">
      <c r="A21" s="53">
        <v>19</v>
      </c>
      <c r="B21" s="53" t="s">
        <v>9</v>
      </c>
      <c r="C21" s="97"/>
      <c r="D21" s="50" t="s">
        <v>473</v>
      </c>
      <c r="E21" s="259" t="s">
        <v>456</v>
      </c>
      <c r="F21" s="259" t="s">
        <v>457</v>
      </c>
      <c r="G21" s="50"/>
      <c r="H21" s="51" t="s">
        <v>657</v>
      </c>
      <c r="I21" s="106" t="s">
        <v>339</v>
      </c>
      <c r="J21" s="52" t="s">
        <v>458</v>
      </c>
      <c r="K21" s="49" t="str">
        <f t="shared" si="0"/>
        <v>10:00-11:30</v>
      </c>
    </row>
    <row r="22" spans="1:11" ht="16.5" customHeight="1" x14ac:dyDescent="0.15">
      <c r="A22" s="98">
        <v>20</v>
      </c>
      <c r="B22" s="53" t="s">
        <v>10</v>
      </c>
      <c r="C22" s="97"/>
      <c r="D22" s="50" t="s">
        <v>423</v>
      </c>
      <c r="E22" s="259"/>
      <c r="F22" s="259"/>
      <c r="G22" s="50"/>
      <c r="H22" s="51"/>
      <c r="I22" s="106" t="s">
        <v>522</v>
      </c>
      <c r="J22" s="52"/>
      <c r="K22" s="49" t="str">
        <f t="shared" si="0"/>
        <v>10:00-15:00</v>
      </c>
    </row>
    <row r="23" spans="1:11" ht="16.5" customHeight="1" x14ac:dyDescent="0.15">
      <c r="A23" s="53">
        <v>21</v>
      </c>
      <c r="B23" s="53" t="s">
        <v>11</v>
      </c>
      <c r="C23" s="97"/>
      <c r="D23" s="50" t="s">
        <v>459</v>
      </c>
      <c r="E23" s="259"/>
      <c r="F23" s="259"/>
      <c r="G23" s="50"/>
      <c r="H23" s="51"/>
      <c r="I23" s="106" t="s">
        <v>358</v>
      </c>
      <c r="J23" s="52"/>
      <c r="K23" s="49" t="str">
        <f t="shared" si="0"/>
        <v/>
      </c>
    </row>
    <row r="24" spans="1:11" ht="16.5" customHeight="1" x14ac:dyDescent="0.15">
      <c r="A24" s="98">
        <v>22</v>
      </c>
      <c r="B24" s="53" t="s">
        <v>12</v>
      </c>
      <c r="C24" s="97"/>
      <c r="D24" s="50" t="s">
        <v>474</v>
      </c>
      <c r="E24" s="259" t="s">
        <v>456</v>
      </c>
      <c r="F24" s="259" t="s">
        <v>457</v>
      </c>
      <c r="G24" s="50"/>
      <c r="H24" s="51"/>
      <c r="I24" s="107" t="s">
        <v>527</v>
      </c>
      <c r="J24" s="52" t="s">
        <v>458</v>
      </c>
      <c r="K24" s="49" t="str">
        <f t="shared" si="0"/>
        <v>10:30-11:30</v>
      </c>
    </row>
    <row r="25" spans="1:11" ht="16.5" customHeight="1" x14ac:dyDescent="0.15">
      <c r="A25" s="53">
        <v>23</v>
      </c>
      <c r="B25" s="53" t="s">
        <v>6</v>
      </c>
      <c r="C25" s="97"/>
      <c r="D25" s="50" t="s">
        <v>461</v>
      </c>
      <c r="E25" s="259" t="s">
        <v>456</v>
      </c>
      <c r="F25" s="259" t="s">
        <v>457</v>
      </c>
      <c r="G25" s="50"/>
      <c r="H25" s="51" t="s">
        <v>462</v>
      </c>
      <c r="I25" s="106" t="s">
        <v>527</v>
      </c>
      <c r="J25" s="52" t="s">
        <v>458</v>
      </c>
      <c r="K25" s="49" t="str">
        <f t="shared" si="0"/>
        <v>10:30-11:30</v>
      </c>
    </row>
    <row r="26" spans="1:11" ht="16.5" customHeight="1" x14ac:dyDescent="0.15">
      <c r="A26" s="98">
        <v>24</v>
      </c>
      <c r="B26" s="53" t="s">
        <v>7</v>
      </c>
      <c r="C26" s="97"/>
      <c r="D26" s="50" t="s">
        <v>475</v>
      </c>
      <c r="E26" s="259" t="s">
        <v>456</v>
      </c>
      <c r="F26" s="259" t="s">
        <v>457</v>
      </c>
      <c r="G26" s="50"/>
      <c r="H26" s="51"/>
      <c r="I26" s="106" t="s">
        <v>528</v>
      </c>
      <c r="J26" s="52" t="s">
        <v>458</v>
      </c>
      <c r="K26" s="49" t="str">
        <f t="shared" si="0"/>
        <v>9:30-12:30</v>
      </c>
    </row>
    <row r="27" spans="1:11" ht="16.5" customHeight="1" x14ac:dyDescent="0.15">
      <c r="A27" s="53">
        <v>25</v>
      </c>
      <c r="B27" s="53" t="s">
        <v>8</v>
      </c>
      <c r="C27" s="97"/>
      <c r="D27" s="50" t="s">
        <v>476</v>
      </c>
      <c r="E27" s="259" t="s">
        <v>456</v>
      </c>
      <c r="F27" s="259" t="s">
        <v>457</v>
      </c>
      <c r="G27" s="50"/>
      <c r="H27" s="51" t="s">
        <v>657</v>
      </c>
      <c r="I27" s="106" t="s">
        <v>339</v>
      </c>
      <c r="J27" s="52" t="s">
        <v>458</v>
      </c>
      <c r="K27" s="49" t="str">
        <f t="shared" si="0"/>
        <v>10:00-11:30</v>
      </c>
    </row>
    <row r="28" spans="1:11" ht="16.5" customHeight="1" x14ac:dyDescent="0.15">
      <c r="A28" s="98">
        <v>26</v>
      </c>
      <c r="B28" s="53" t="s">
        <v>9</v>
      </c>
      <c r="C28" s="97"/>
      <c r="D28" s="50" t="s">
        <v>477</v>
      </c>
      <c r="E28" s="259" t="s">
        <v>456</v>
      </c>
      <c r="F28" s="259" t="s">
        <v>457</v>
      </c>
      <c r="G28" s="50"/>
      <c r="H28" s="51" t="s">
        <v>462</v>
      </c>
      <c r="I28" s="106" t="s">
        <v>339</v>
      </c>
      <c r="J28" s="52" t="s">
        <v>458</v>
      </c>
      <c r="K28" s="49" t="str">
        <f t="shared" si="0"/>
        <v>10:00-11:30</v>
      </c>
    </row>
    <row r="29" spans="1:11" ht="16.5" customHeight="1" x14ac:dyDescent="0.15">
      <c r="A29" s="53">
        <v>27</v>
      </c>
      <c r="B29" s="53" t="s">
        <v>10</v>
      </c>
      <c r="C29" s="97"/>
      <c r="D29" s="50" t="s">
        <v>455</v>
      </c>
      <c r="E29" s="259" t="s">
        <v>456</v>
      </c>
      <c r="F29" s="259" t="s">
        <v>457</v>
      </c>
      <c r="G29" s="50"/>
      <c r="H29" s="50"/>
      <c r="I29" s="107" t="s">
        <v>64</v>
      </c>
      <c r="J29" s="52"/>
      <c r="K29" s="49" t="str">
        <f t="shared" si="0"/>
        <v>10:00-12:00</v>
      </c>
    </row>
    <row r="30" spans="1:11" ht="16.5" customHeight="1" x14ac:dyDescent="0.15">
      <c r="A30" s="98">
        <v>28</v>
      </c>
      <c r="B30" s="53" t="s">
        <v>11</v>
      </c>
      <c r="C30" s="97"/>
      <c r="D30" s="50" t="s">
        <v>459</v>
      </c>
      <c r="E30" s="259"/>
      <c r="F30" s="259"/>
      <c r="G30" s="50"/>
      <c r="H30" s="51"/>
      <c r="I30" s="106" t="s">
        <v>358</v>
      </c>
      <c r="J30" s="52"/>
      <c r="K30" s="49" t="str">
        <f t="shared" si="0"/>
        <v/>
      </c>
    </row>
    <row r="31" spans="1:11" ht="16.5" customHeight="1" x14ac:dyDescent="0.15">
      <c r="A31" s="53">
        <v>29</v>
      </c>
      <c r="B31" s="53" t="s">
        <v>12</v>
      </c>
      <c r="C31" s="97"/>
      <c r="D31" s="50" t="s">
        <v>459</v>
      </c>
      <c r="E31" s="259"/>
      <c r="F31" s="259"/>
      <c r="G31" s="50"/>
      <c r="H31" s="51"/>
      <c r="I31" s="107" t="s">
        <v>358</v>
      </c>
      <c r="J31" s="54"/>
      <c r="K31" s="49" t="str">
        <f t="shared" si="0"/>
        <v/>
      </c>
    </row>
    <row r="32" spans="1:11" ht="16.5" customHeight="1" x14ac:dyDescent="0.15">
      <c r="A32" s="98">
        <v>30</v>
      </c>
      <c r="B32" s="53" t="s">
        <v>6</v>
      </c>
      <c r="C32" s="97"/>
      <c r="D32" s="51" t="s">
        <v>461</v>
      </c>
      <c r="E32" s="259" t="s">
        <v>456</v>
      </c>
      <c r="F32" s="259" t="s">
        <v>457</v>
      </c>
      <c r="G32" s="51"/>
      <c r="H32" s="51" t="s">
        <v>462</v>
      </c>
      <c r="I32" s="107" t="s">
        <v>527</v>
      </c>
      <c r="J32" s="54" t="s">
        <v>458</v>
      </c>
      <c r="K32" s="49" t="str">
        <f t="shared" si="0"/>
        <v>10:30-11:30</v>
      </c>
    </row>
    <row r="33" spans="1:11" ht="16.5" customHeight="1" x14ac:dyDescent="0.15">
      <c r="A33" s="53">
        <v>31</v>
      </c>
      <c r="B33" s="53"/>
      <c r="C33" s="97"/>
      <c r="D33" s="50"/>
      <c r="E33" s="259"/>
      <c r="F33" s="259"/>
      <c r="G33" s="50"/>
      <c r="H33" s="50"/>
      <c r="I33" s="106"/>
      <c r="J33" s="54"/>
      <c r="K33" s="49" t="str">
        <f t="shared" si="0"/>
        <v/>
      </c>
    </row>
    <row r="34" spans="1:11" ht="16.5" customHeight="1" x14ac:dyDescent="0.15"/>
    <row r="35" spans="1:11" ht="16.5" customHeight="1" x14ac:dyDescent="0.15"/>
    <row r="36" spans="1:11" ht="16.5" customHeight="1" x14ac:dyDescent="0.15"/>
    <row r="37" spans="1:11" ht="16.5" customHeight="1" x14ac:dyDescent="0.15"/>
    <row r="38" spans="1:11" ht="16.5" customHeight="1" x14ac:dyDescent="0.15"/>
    <row r="39" spans="1:11" ht="16.5" customHeight="1" x14ac:dyDescent="0.15"/>
    <row r="40" spans="1:11" ht="16.5" customHeight="1" x14ac:dyDescent="0.15"/>
    <row r="41" spans="1:11" ht="16.5" customHeight="1" x14ac:dyDescent="0.15"/>
    <row r="42" spans="1:11" ht="16.5" customHeight="1" x14ac:dyDescent="0.15"/>
    <row r="43" spans="1:11" ht="16.5" customHeight="1" x14ac:dyDescent="0.15"/>
    <row r="44" spans="1:11" ht="16.5" customHeight="1" x14ac:dyDescent="0.15"/>
    <row r="45" spans="1:11" ht="16.5" customHeight="1" x14ac:dyDescent="0.15"/>
    <row r="46" spans="1:11" ht="16.5" customHeight="1" x14ac:dyDescent="0.15"/>
    <row r="47" spans="1:11" ht="16.5" customHeight="1" x14ac:dyDescent="0.15"/>
    <row r="48" spans="1:11" ht="16.5" customHeight="1" x14ac:dyDescent="0.15"/>
    <row r="49" ht="16.5" customHeight="1" x14ac:dyDescent="0.15"/>
    <row r="50" ht="16.5" customHeight="1" x14ac:dyDescent="0.15"/>
    <row r="51" ht="16.5" customHeight="1" x14ac:dyDescent="0.15"/>
    <row r="52" ht="16.5" customHeight="1" x14ac:dyDescent="0.15"/>
    <row r="53" ht="16.5" customHeight="1" x14ac:dyDescent="0.15"/>
    <row r="54" ht="16.5" customHeight="1" x14ac:dyDescent="0.15"/>
    <row r="55" ht="16.5" customHeight="1" x14ac:dyDescent="0.15"/>
    <row r="56" ht="16.5" customHeight="1" x14ac:dyDescent="0.15"/>
    <row r="57" ht="16.5" customHeight="1" x14ac:dyDescent="0.15"/>
    <row r="58" ht="16.5" customHeight="1" x14ac:dyDescent="0.15"/>
    <row r="59" ht="16.5" customHeight="1" x14ac:dyDescent="0.15"/>
    <row r="60" ht="16.5" customHeight="1" x14ac:dyDescent="0.15"/>
    <row r="61" ht="16.5" customHeight="1" x14ac:dyDescent="0.15"/>
    <row r="62" ht="16.5" customHeight="1" x14ac:dyDescent="0.15"/>
    <row r="63" ht="16.5" customHeight="1" x14ac:dyDescent="0.15"/>
    <row r="64" ht="16.5" customHeight="1" x14ac:dyDescent="0.15"/>
    <row r="65" ht="16.5" customHeight="1" x14ac:dyDescent="0.15"/>
    <row r="66" ht="16.5" customHeight="1" x14ac:dyDescent="0.15"/>
    <row r="67" ht="16.5" customHeight="1" x14ac:dyDescent="0.15"/>
    <row r="68" ht="16.5" customHeight="1" x14ac:dyDescent="0.15"/>
    <row r="69" ht="16.5" customHeight="1" x14ac:dyDescent="0.15"/>
    <row r="70" ht="16.5" customHeight="1" x14ac:dyDescent="0.15"/>
    <row r="71" ht="16.5" customHeight="1" x14ac:dyDescent="0.15"/>
    <row r="72" ht="16.5" customHeight="1" x14ac:dyDescent="0.15"/>
    <row r="73" ht="16.5" customHeight="1" x14ac:dyDescent="0.15"/>
  </sheetData>
  <mergeCells count="3">
    <mergeCell ref="A1:G1"/>
    <mergeCell ref="I1:J1"/>
    <mergeCell ref="D2:F2"/>
  </mergeCells>
  <phoneticPr fontId="1"/>
  <conditionalFormatting sqref="J33">
    <cfRule type="cellIs" dxfId="42" priority="6" operator="equal">
      <formula>"予"</formula>
    </cfRule>
  </conditionalFormatting>
  <conditionalFormatting sqref="J3:J10 J17:J24 J31:J32">
    <cfRule type="cellIs" dxfId="41" priority="5" operator="equal">
      <formula>"予"</formula>
    </cfRule>
  </conditionalFormatting>
  <conditionalFormatting sqref="J11">
    <cfRule type="cellIs" dxfId="40" priority="4" operator="equal">
      <formula>"予"</formula>
    </cfRule>
  </conditionalFormatting>
  <conditionalFormatting sqref="J12:J16">
    <cfRule type="cellIs" dxfId="39" priority="3" operator="equal">
      <formula>"予"</formula>
    </cfRule>
  </conditionalFormatting>
  <conditionalFormatting sqref="J25">
    <cfRule type="cellIs" dxfId="38" priority="2" operator="equal">
      <formula>"予"</formula>
    </cfRule>
  </conditionalFormatting>
  <conditionalFormatting sqref="J26:J30">
    <cfRule type="cellIs" dxfId="37" priority="1" operator="equal">
      <formula>"予"</formula>
    </cfRule>
  </conditionalFormatting>
  <dataValidations count="3">
    <dataValidation type="list" allowBlank="1" showInputMessage="1" showErrorMessage="1" sqref="J3:J33">
      <formula1>",予"</formula1>
    </dataValidation>
    <dataValidation type="list" allowBlank="1" showInputMessage="1" showErrorMessage="1" sqref="E3:E33">
      <formula1>"室内"</formula1>
    </dataValidation>
    <dataValidation type="list" allowBlank="1" showInputMessage="1" showErrorMessage="1" sqref="F3:F33">
      <formula1>"園庭"</formula1>
    </dataValidation>
  </dataValidations>
  <pageMargins left="0.70866141732283472" right="0.31496062992125984" top="0.74803149606299213" bottom="0.35433070866141736" header="0.31496062992125984" footer="0.31496062992125984"/>
  <pageSetup paperSize="9" scale="9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73"/>
  <sheetViews>
    <sheetView zoomScaleNormal="100" workbookViewId="0">
      <pane xSplit="3" ySplit="2" topLeftCell="D18" activePane="bottomRight" state="frozen"/>
      <selection activeCell="B33" sqref="B33"/>
      <selection pane="topRight" activeCell="B33" sqref="B33"/>
      <selection pane="bottomLeft" activeCell="B33" sqref="B33"/>
      <selection pane="bottomRight" activeCell="O10" sqref="O10"/>
    </sheetView>
  </sheetViews>
  <sheetFormatPr defaultRowHeight="13.5" x14ac:dyDescent="0.15"/>
  <cols>
    <col min="1" max="3" width="3.625" style="49" customWidth="1"/>
    <col min="4" max="4" width="37.125" style="49" customWidth="1"/>
    <col min="5" max="6" width="6.625" style="109" customWidth="1"/>
    <col min="7" max="7" width="8.125" style="49" customWidth="1"/>
    <col min="8" max="8" width="14.5" style="49" customWidth="1"/>
    <col min="9" max="9" width="11.625" style="49" customWidth="1"/>
    <col min="10" max="10" width="6.375" style="49" customWidth="1"/>
    <col min="11" max="16384" width="9" style="49"/>
  </cols>
  <sheetData>
    <row r="1" spans="1:11" ht="30" customHeight="1" x14ac:dyDescent="0.15">
      <c r="A1" s="620" t="s">
        <v>412</v>
      </c>
      <c r="B1" s="620"/>
      <c r="C1" s="620"/>
      <c r="D1" s="620"/>
      <c r="E1" s="620"/>
      <c r="F1" s="620"/>
      <c r="G1" s="620"/>
      <c r="H1" s="252" t="s">
        <v>1</v>
      </c>
      <c r="I1" s="621" t="s">
        <v>367</v>
      </c>
      <c r="J1" s="621"/>
    </row>
    <row r="2" spans="1:11" ht="33" customHeight="1" x14ac:dyDescent="0.15">
      <c r="A2" s="424" t="s">
        <v>4</v>
      </c>
      <c r="B2" s="425" t="s">
        <v>5</v>
      </c>
      <c r="C2" s="426"/>
      <c r="D2" s="617" t="s">
        <v>329</v>
      </c>
      <c r="E2" s="618"/>
      <c r="F2" s="619"/>
      <c r="G2" s="427" t="s">
        <v>319</v>
      </c>
      <c r="H2" s="428" t="s">
        <v>320</v>
      </c>
      <c r="I2" s="424" t="s">
        <v>0</v>
      </c>
      <c r="J2" s="424" t="s">
        <v>2</v>
      </c>
    </row>
    <row r="3" spans="1:11" ht="16.5" customHeight="1" x14ac:dyDescent="0.15">
      <c r="A3" s="53">
        <v>1</v>
      </c>
      <c r="B3" s="53" t="s">
        <v>402</v>
      </c>
      <c r="C3" s="97"/>
      <c r="D3" s="51" t="s">
        <v>435</v>
      </c>
      <c r="E3" s="259"/>
      <c r="F3" s="259"/>
      <c r="G3" s="51"/>
      <c r="H3" s="51"/>
      <c r="I3" s="107" t="s">
        <v>478</v>
      </c>
      <c r="J3" s="54"/>
      <c r="K3" s="49" t="str">
        <f>ASC(I3)</f>
        <v>9:00-14:00</v>
      </c>
    </row>
    <row r="4" spans="1:11" ht="16.5" customHeight="1" x14ac:dyDescent="0.15">
      <c r="A4" s="98">
        <v>2</v>
      </c>
      <c r="B4" s="53" t="s">
        <v>413</v>
      </c>
      <c r="C4" s="97"/>
      <c r="D4" s="50" t="s">
        <v>435</v>
      </c>
      <c r="E4" s="259"/>
      <c r="F4" s="259"/>
      <c r="G4" s="50"/>
      <c r="H4" s="51"/>
      <c r="I4" s="106" t="s">
        <v>478</v>
      </c>
      <c r="J4" s="54"/>
      <c r="K4" s="49" t="str">
        <f t="shared" ref="K4:K33" si="0">ASC(I4)</f>
        <v>9:00-14:00</v>
      </c>
    </row>
    <row r="5" spans="1:11" ht="16.5" customHeight="1" x14ac:dyDescent="0.15">
      <c r="A5" s="53">
        <v>3</v>
      </c>
      <c r="B5" s="53" t="s">
        <v>7</v>
      </c>
      <c r="C5" s="97"/>
      <c r="D5" s="51" t="s">
        <v>435</v>
      </c>
      <c r="E5" s="259"/>
      <c r="F5" s="259"/>
      <c r="G5" s="50"/>
      <c r="H5" s="51"/>
      <c r="I5" s="106" t="s">
        <v>478</v>
      </c>
      <c r="J5" s="54"/>
      <c r="K5" s="49" t="str">
        <f t="shared" si="0"/>
        <v>9:00-14:00</v>
      </c>
    </row>
    <row r="6" spans="1:11" ht="16.5" customHeight="1" x14ac:dyDescent="0.15">
      <c r="A6" s="98">
        <v>4</v>
      </c>
      <c r="B6" s="53" t="s">
        <v>8</v>
      </c>
      <c r="C6" s="97"/>
      <c r="D6" s="50" t="s">
        <v>435</v>
      </c>
      <c r="E6" s="259"/>
      <c r="F6" s="259"/>
      <c r="G6" s="51"/>
      <c r="H6" s="51"/>
      <c r="I6" s="106" t="s">
        <v>478</v>
      </c>
      <c r="J6" s="54"/>
      <c r="K6" s="49" t="str">
        <f t="shared" si="0"/>
        <v>9:00-14:00</v>
      </c>
    </row>
    <row r="7" spans="1:11" ht="16.5" customHeight="1" x14ac:dyDescent="0.15">
      <c r="A7" s="53">
        <v>5</v>
      </c>
      <c r="B7" s="53" t="s">
        <v>9</v>
      </c>
      <c r="C7" s="97"/>
      <c r="D7" s="51" t="s">
        <v>435</v>
      </c>
      <c r="E7" s="259"/>
      <c r="F7" s="259"/>
      <c r="G7" s="50"/>
      <c r="H7" s="51"/>
      <c r="I7" s="106" t="s">
        <v>478</v>
      </c>
      <c r="J7" s="54"/>
      <c r="K7" s="49" t="str">
        <f t="shared" si="0"/>
        <v>9:00-14:00</v>
      </c>
    </row>
    <row r="8" spans="1:11" ht="16.5" customHeight="1" x14ac:dyDescent="0.15">
      <c r="A8" s="98">
        <v>6</v>
      </c>
      <c r="B8" s="53" t="s">
        <v>10</v>
      </c>
      <c r="C8" s="97"/>
      <c r="D8" s="50" t="s">
        <v>435</v>
      </c>
      <c r="E8" s="259"/>
      <c r="F8" s="259"/>
      <c r="G8" s="50"/>
      <c r="H8" s="51"/>
      <c r="I8" s="106" t="s">
        <v>478</v>
      </c>
      <c r="J8" s="54"/>
      <c r="K8" s="49" t="str">
        <f t="shared" si="0"/>
        <v>9:00-14:00</v>
      </c>
    </row>
    <row r="9" spans="1:11" ht="16.5" customHeight="1" x14ac:dyDescent="0.15">
      <c r="A9" s="53">
        <v>7</v>
      </c>
      <c r="B9" s="53" t="s">
        <v>11</v>
      </c>
      <c r="C9" s="97"/>
      <c r="D9" s="51"/>
      <c r="E9" s="259"/>
      <c r="F9" s="259"/>
      <c r="G9" s="51"/>
      <c r="H9" s="51"/>
      <c r="I9" s="106"/>
      <c r="J9" s="54"/>
      <c r="K9" s="49" t="str">
        <f t="shared" si="0"/>
        <v/>
      </c>
    </row>
    <row r="10" spans="1:11" ht="16.5" customHeight="1" x14ac:dyDescent="0.15">
      <c r="A10" s="98">
        <v>8</v>
      </c>
      <c r="B10" s="53" t="s">
        <v>12</v>
      </c>
      <c r="C10" s="97"/>
      <c r="D10" s="50" t="s">
        <v>418</v>
      </c>
      <c r="E10" s="259"/>
      <c r="F10" s="259"/>
      <c r="G10" s="50"/>
      <c r="H10" s="51"/>
      <c r="I10" s="107" t="s">
        <v>478</v>
      </c>
      <c r="J10" s="54"/>
      <c r="K10" s="49" t="str">
        <f t="shared" si="0"/>
        <v>9:00-14:00</v>
      </c>
    </row>
    <row r="11" spans="1:11" ht="16.5" customHeight="1" x14ac:dyDescent="0.15">
      <c r="A11" s="53">
        <v>9</v>
      </c>
      <c r="B11" s="53" t="s">
        <v>6</v>
      </c>
      <c r="C11" s="97"/>
      <c r="D11" s="51" t="s">
        <v>479</v>
      </c>
      <c r="E11" s="259" t="s">
        <v>415</v>
      </c>
      <c r="F11" s="259"/>
      <c r="G11" s="50"/>
      <c r="H11" s="51" t="s">
        <v>480</v>
      </c>
      <c r="I11" s="106" t="s">
        <v>64</v>
      </c>
      <c r="J11" s="54" t="s">
        <v>405</v>
      </c>
      <c r="K11" s="49" t="str">
        <f t="shared" si="0"/>
        <v>10:00-12:00</v>
      </c>
    </row>
    <row r="12" spans="1:11" ht="16.5" customHeight="1" x14ac:dyDescent="0.15">
      <c r="A12" s="98">
        <v>10</v>
      </c>
      <c r="B12" s="53" t="s">
        <v>7</v>
      </c>
      <c r="C12" s="97"/>
      <c r="D12" s="50" t="s">
        <v>481</v>
      </c>
      <c r="E12" s="259" t="s">
        <v>415</v>
      </c>
      <c r="F12" s="259" t="s">
        <v>437</v>
      </c>
      <c r="G12" s="51"/>
      <c r="H12" s="51" t="s">
        <v>529</v>
      </c>
      <c r="I12" s="106" t="s">
        <v>482</v>
      </c>
      <c r="J12" s="54" t="s">
        <v>405</v>
      </c>
      <c r="K12" s="49" t="str">
        <f t="shared" si="0"/>
        <v>10:30-12:00</v>
      </c>
    </row>
    <row r="13" spans="1:11" ht="16.5" customHeight="1" x14ac:dyDescent="0.15">
      <c r="A13" s="53">
        <v>11</v>
      </c>
      <c r="B13" s="53" t="s">
        <v>8</v>
      </c>
      <c r="C13" s="97"/>
      <c r="D13" s="51" t="s">
        <v>483</v>
      </c>
      <c r="E13" s="259" t="s">
        <v>415</v>
      </c>
      <c r="F13" s="259"/>
      <c r="G13" s="50"/>
      <c r="H13" s="51" t="s">
        <v>480</v>
      </c>
      <c r="I13" s="106" t="s">
        <v>64</v>
      </c>
      <c r="J13" s="54" t="s">
        <v>405</v>
      </c>
      <c r="K13" s="49" t="str">
        <f t="shared" si="0"/>
        <v>10:00-12:00</v>
      </c>
    </row>
    <row r="14" spans="1:11" ht="16.5" customHeight="1" x14ac:dyDescent="0.15">
      <c r="A14" s="98">
        <v>12</v>
      </c>
      <c r="B14" s="53" t="s">
        <v>9</v>
      </c>
      <c r="C14" s="97"/>
      <c r="D14" s="50" t="s">
        <v>483</v>
      </c>
      <c r="E14" s="259" t="s">
        <v>415</v>
      </c>
      <c r="F14" s="259"/>
      <c r="G14" s="50"/>
      <c r="H14" s="51" t="s">
        <v>480</v>
      </c>
      <c r="I14" s="106" t="s">
        <v>64</v>
      </c>
      <c r="J14" s="54" t="s">
        <v>405</v>
      </c>
      <c r="K14" s="49" t="str">
        <f t="shared" si="0"/>
        <v>10:00-12:00</v>
      </c>
    </row>
    <row r="15" spans="1:11" ht="16.5" customHeight="1" x14ac:dyDescent="0.15">
      <c r="A15" s="53">
        <v>13</v>
      </c>
      <c r="B15" s="53" t="s">
        <v>10</v>
      </c>
      <c r="C15" s="97"/>
      <c r="D15" s="51" t="s">
        <v>418</v>
      </c>
      <c r="E15" s="259"/>
      <c r="F15" s="259"/>
      <c r="G15" s="51"/>
      <c r="H15" s="50"/>
      <c r="I15" s="107" t="s">
        <v>478</v>
      </c>
      <c r="J15" s="54"/>
      <c r="K15" s="49" t="str">
        <f t="shared" si="0"/>
        <v>9:00-14:00</v>
      </c>
    </row>
    <row r="16" spans="1:11" ht="16.5" customHeight="1" x14ac:dyDescent="0.15">
      <c r="A16" s="98">
        <v>14</v>
      </c>
      <c r="B16" s="53" t="s">
        <v>11</v>
      </c>
      <c r="C16" s="97"/>
      <c r="D16" s="50"/>
      <c r="E16" s="259"/>
      <c r="F16" s="259"/>
      <c r="G16" s="50"/>
      <c r="H16" s="51"/>
      <c r="I16" s="106"/>
      <c r="J16" s="54"/>
      <c r="K16" s="49" t="str">
        <f t="shared" si="0"/>
        <v/>
      </c>
    </row>
    <row r="17" spans="1:11" ht="16.5" customHeight="1" x14ac:dyDescent="0.15">
      <c r="A17" s="53">
        <v>15</v>
      </c>
      <c r="B17" s="53" t="s">
        <v>12</v>
      </c>
      <c r="C17" s="97"/>
      <c r="D17" s="51" t="s">
        <v>484</v>
      </c>
      <c r="E17" s="259" t="s">
        <v>415</v>
      </c>
      <c r="F17" s="259" t="s">
        <v>437</v>
      </c>
      <c r="G17" s="50"/>
      <c r="H17" s="51" t="s">
        <v>529</v>
      </c>
      <c r="I17" s="107" t="s">
        <v>482</v>
      </c>
      <c r="J17" s="54" t="s">
        <v>405</v>
      </c>
      <c r="K17" s="49" t="str">
        <f t="shared" si="0"/>
        <v>10:30-12:00</v>
      </c>
    </row>
    <row r="18" spans="1:11" ht="16.5" customHeight="1" x14ac:dyDescent="0.15">
      <c r="A18" s="98">
        <v>16</v>
      </c>
      <c r="B18" s="53" t="s">
        <v>6</v>
      </c>
      <c r="C18" s="97"/>
      <c r="D18" s="50" t="s">
        <v>485</v>
      </c>
      <c r="E18" s="259" t="s">
        <v>415</v>
      </c>
      <c r="F18" s="259"/>
      <c r="G18" s="51"/>
      <c r="H18" s="51" t="s">
        <v>480</v>
      </c>
      <c r="I18" s="106" t="s">
        <v>64</v>
      </c>
      <c r="J18" s="54" t="s">
        <v>405</v>
      </c>
      <c r="K18" s="49" t="str">
        <f t="shared" si="0"/>
        <v>10:00-12:00</v>
      </c>
    </row>
    <row r="19" spans="1:11" ht="16.5" customHeight="1" x14ac:dyDescent="0.15">
      <c r="A19" s="53">
        <v>17</v>
      </c>
      <c r="B19" s="53" t="s">
        <v>7</v>
      </c>
      <c r="C19" s="97"/>
      <c r="D19" s="51" t="s">
        <v>465</v>
      </c>
      <c r="E19" s="259" t="s">
        <v>415</v>
      </c>
      <c r="F19" s="259" t="s">
        <v>437</v>
      </c>
      <c r="G19" s="50" t="s">
        <v>486</v>
      </c>
      <c r="H19" s="51" t="s">
        <v>529</v>
      </c>
      <c r="I19" s="106" t="s">
        <v>482</v>
      </c>
      <c r="J19" s="54" t="s">
        <v>405</v>
      </c>
      <c r="K19" s="49" t="str">
        <f t="shared" si="0"/>
        <v>10:30-12:00</v>
      </c>
    </row>
    <row r="20" spans="1:11" ht="16.5" customHeight="1" x14ac:dyDescent="0.15">
      <c r="A20" s="98">
        <v>18</v>
      </c>
      <c r="B20" s="53" t="s">
        <v>8</v>
      </c>
      <c r="C20" s="97"/>
      <c r="D20" s="50" t="s">
        <v>487</v>
      </c>
      <c r="E20" s="259" t="s">
        <v>415</v>
      </c>
      <c r="F20" s="259"/>
      <c r="G20" s="50"/>
      <c r="H20" s="51" t="s">
        <v>488</v>
      </c>
      <c r="I20" s="106" t="s">
        <v>482</v>
      </c>
      <c r="J20" s="54" t="s">
        <v>405</v>
      </c>
      <c r="K20" s="49" t="str">
        <f t="shared" si="0"/>
        <v>10:30-12:00</v>
      </c>
    </row>
    <row r="21" spans="1:11" ht="16.5" customHeight="1" x14ac:dyDescent="0.15">
      <c r="A21" s="53">
        <v>19</v>
      </c>
      <c r="B21" s="53" t="s">
        <v>9</v>
      </c>
      <c r="C21" s="97"/>
      <c r="D21" s="51" t="s">
        <v>489</v>
      </c>
      <c r="E21" s="259" t="s">
        <v>415</v>
      </c>
      <c r="F21" s="259"/>
      <c r="G21" s="51"/>
      <c r="H21" s="51" t="s">
        <v>480</v>
      </c>
      <c r="I21" s="106" t="s">
        <v>64</v>
      </c>
      <c r="J21" s="54" t="s">
        <v>405</v>
      </c>
      <c r="K21" s="49" t="str">
        <f t="shared" si="0"/>
        <v>10:00-12:00</v>
      </c>
    </row>
    <row r="22" spans="1:11" ht="16.5" customHeight="1" x14ac:dyDescent="0.15">
      <c r="A22" s="98">
        <v>20</v>
      </c>
      <c r="B22" s="53" t="s">
        <v>10</v>
      </c>
      <c r="C22" s="97"/>
      <c r="D22" s="50" t="s">
        <v>418</v>
      </c>
      <c r="E22" s="259"/>
      <c r="F22" s="259"/>
      <c r="G22" s="50"/>
      <c r="H22" s="51"/>
      <c r="I22" s="106" t="s">
        <v>478</v>
      </c>
      <c r="J22" s="54"/>
      <c r="K22" s="49" t="str">
        <f t="shared" si="0"/>
        <v>9:00-14:00</v>
      </c>
    </row>
    <row r="23" spans="1:11" ht="16.5" customHeight="1" x14ac:dyDescent="0.15">
      <c r="A23" s="53">
        <v>21</v>
      </c>
      <c r="B23" s="53" t="s">
        <v>11</v>
      </c>
      <c r="C23" s="97"/>
      <c r="D23" s="51"/>
      <c r="E23" s="259"/>
      <c r="F23" s="259"/>
      <c r="G23" s="50"/>
      <c r="H23" s="51"/>
      <c r="I23" s="106"/>
      <c r="J23" s="54"/>
      <c r="K23" s="49" t="str">
        <f t="shared" si="0"/>
        <v/>
      </c>
    </row>
    <row r="24" spans="1:11" ht="16.5" customHeight="1" x14ac:dyDescent="0.15">
      <c r="A24" s="98">
        <v>22</v>
      </c>
      <c r="B24" s="53" t="s">
        <v>12</v>
      </c>
      <c r="C24" s="97"/>
      <c r="D24" s="50" t="s">
        <v>490</v>
      </c>
      <c r="E24" s="259" t="s">
        <v>415</v>
      </c>
      <c r="F24" s="259"/>
      <c r="G24" s="51"/>
      <c r="H24" s="51" t="s">
        <v>480</v>
      </c>
      <c r="I24" s="107" t="s">
        <v>64</v>
      </c>
      <c r="J24" s="54" t="s">
        <v>405</v>
      </c>
      <c r="K24" s="49" t="str">
        <f t="shared" si="0"/>
        <v>10:00-12:00</v>
      </c>
    </row>
    <row r="25" spans="1:11" ht="16.5" customHeight="1" x14ac:dyDescent="0.15">
      <c r="A25" s="53">
        <v>23</v>
      </c>
      <c r="B25" s="53" t="s">
        <v>6</v>
      </c>
      <c r="C25" s="97"/>
      <c r="D25" s="51" t="s">
        <v>465</v>
      </c>
      <c r="E25" s="259" t="s">
        <v>415</v>
      </c>
      <c r="F25" s="259" t="s">
        <v>437</v>
      </c>
      <c r="G25" s="50" t="s">
        <v>486</v>
      </c>
      <c r="H25" s="51" t="s">
        <v>529</v>
      </c>
      <c r="I25" s="106" t="s">
        <v>482</v>
      </c>
      <c r="J25" s="54" t="s">
        <v>405</v>
      </c>
      <c r="K25" s="49" t="str">
        <f t="shared" si="0"/>
        <v>10:30-12:00</v>
      </c>
    </row>
    <row r="26" spans="1:11" ht="16.5" customHeight="1" x14ac:dyDescent="0.15">
      <c r="A26" s="98">
        <v>24</v>
      </c>
      <c r="B26" s="53" t="s">
        <v>7</v>
      </c>
      <c r="C26" s="97"/>
      <c r="D26" s="50" t="s">
        <v>491</v>
      </c>
      <c r="E26" s="259" t="s">
        <v>415</v>
      </c>
      <c r="F26" s="259" t="s">
        <v>437</v>
      </c>
      <c r="G26" s="50"/>
      <c r="H26" s="51" t="s">
        <v>529</v>
      </c>
      <c r="I26" s="106" t="s">
        <v>482</v>
      </c>
      <c r="J26" s="54" t="s">
        <v>405</v>
      </c>
      <c r="K26" s="49" t="str">
        <f t="shared" si="0"/>
        <v>10:30-12:00</v>
      </c>
    </row>
    <row r="27" spans="1:11" ht="16.5" customHeight="1" x14ac:dyDescent="0.15">
      <c r="A27" s="53">
        <v>25</v>
      </c>
      <c r="B27" s="53" t="s">
        <v>8</v>
      </c>
      <c r="C27" s="97"/>
      <c r="D27" s="51" t="s">
        <v>476</v>
      </c>
      <c r="E27" s="259" t="s">
        <v>415</v>
      </c>
      <c r="F27" s="259"/>
      <c r="G27" s="51"/>
      <c r="H27" s="51" t="s">
        <v>480</v>
      </c>
      <c r="I27" s="106" t="s">
        <v>64</v>
      </c>
      <c r="J27" s="54" t="s">
        <v>405</v>
      </c>
      <c r="K27" s="49" t="str">
        <f t="shared" si="0"/>
        <v>10:00-12:00</v>
      </c>
    </row>
    <row r="28" spans="1:11" ht="16.5" customHeight="1" x14ac:dyDescent="0.15">
      <c r="A28" s="98">
        <v>26</v>
      </c>
      <c r="B28" s="53" t="s">
        <v>9</v>
      </c>
      <c r="C28" s="97"/>
      <c r="D28" s="50" t="s">
        <v>492</v>
      </c>
      <c r="E28" s="259" t="s">
        <v>415</v>
      </c>
      <c r="F28" s="259"/>
      <c r="G28" s="50"/>
      <c r="H28" s="51" t="s">
        <v>480</v>
      </c>
      <c r="I28" s="106" t="s">
        <v>64</v>
      </c>
      <c r="J28" s="54" t="s">
        <v>405</v>
      </c>
      <c r="K28" s="49" t="str">
        <f t="shared" si="0"/>
        <v>10:00-12:00</v>
      </c>
    </row>
    <row r="29" spans="1:11" ht="16.5" customHeight="1" x14ac:dyDescent="0.15">
      <c r="A29" s="53">
        <v>27</v>
      </c>
      <c r="B29" s="53" t="s">
        <v>10</v>
      </c>
      <c r="C29" s="97"/>
      <c r="D29" s="51" t="s">
        <v>418</v>
      </c>
      <c r="E29" s="259"/>
      <c r="F29" s="259"/>
      <c r="G29" s="50"/>
      <c r="H29" s="50"/>
      <c r="I29" s="107" t="s">
        <v>478</v>
      </c>
      <c r="J29" s="54"/>
      <c r="K29" s="49" t="str">
        <f t="shared" si="0"/>
        <v>9:00-14:00</v>
      </c>
    </row>
    <row r="30" spans="1:11" ht="16.5" customHeight="1" x14ac:dyDescent="0.15">
      <c r="A30" s="98">
        <v>28</v>
      </c>
      <c r="B30" s="53" t="s">
        <v>11</v>
      </c>
      <c r="C30" s="97"/>
      <c r="D30" s="50"/>
      <c r="E30" s="259"/>
      <c r="F30" s="259"/>
      <c r="G30" s="51"/>
      <c r="H30" s="51"/>
      <c r="I30" s="106"/>
      <c r="J30" s="54"/>
      <c r="K30" s="49" t="str">
        <f t="shared" si="0"/>
        <v/>
      </c>
    </row>
    <row r="31" spans="1:11" ht="16.5" customHeight="1" x14ac:dyDescent="0.15">
      <c r="A31" s="53">
        <v>29</v>
      </c>
      <c r="B31" s="53" t="s">
        <v>12</v>
      </c>
      <c r="C31" s="97"/>
      <c r="D31" s="51"/>
      <c r="E31" s="259"/>
      <c r="F31" s="259"/>
      <c r="G31" s="50"/>
      <c r="H31" s="51"/>
      <c r="I31" s="107"/>
      <c r="J31" s="54"/>
      <c r="K31" s="49" t="str">
        <f t="shared" si="0"/>
        <v/>
      </c>
    </row>
    <row r="32" spans="1:11" ht="16.5" customHeight="1" x14ac:dyDescent="0.15">
      <c r="A32" s="98">
        <v>30</v>
      </c>
      <c r="B32" s="53" t="s">
        <v>6</v>
      </c>
      <c r="C32" s="97"/>
      <c r="D32" s="50" t="s">
        <v>492</v>
      </c>
      <c r="E32" s="259" t="s">
        <v>415</v>
      </c>
      <c r="F32" s="259"/>
      <c r="G32" s="50"/>
      <c r="H32" s="51" t="s">
        <v>480</v>
      </c>
      <c r="I32" s="107" t="s">
        <v>64</v>
      </c>
      <c r="J32" s="54" t="s">
        <v>405</v>
      </c>
      <c r="K32" s="49" t="str">
        <f t="shared" si="0"/>
        <v>10:00-12:00</v>
      </c>
    </row>
    <row r="33" spans="1:11" ht="16.5" customHeight="1" x14ac:dyDescent="0.15">
      <c r="A33" s="53">
        <v>31</v>
      </c>
      <c r="B33" s="53"/>
      <c r="C33" s="97"/>
      <c r="D33" s="50"/>
      <c r="E33" s="259"/>
      <c r="F33" s="259"/>
      <c r="G33" s="50"/>
      <c r="H33" s="50"/>
      <c r="I33" s="106" t="s">
        <v>358</v>
      </c>
      <c r="J33" s="54"/>
      <c r="K33" s="49" t="str">
        <f t="shared" si="0"/>
        <v/>
      </c>
    </row>
    <row r="34" spans="1:11" ht="16.5" customHeight="1" x14ac:dyDescent="0.15"/>
    <row r="35" spans="1:11" ht="16.5" customHeight="1" x14ac:dyDescent="0.15"/>
    <row r="36" spans="1:11" ht="16.5" customHeight="1" x14ac:dyDescent="0.15"/>
    <row r="37" spans="1:11" ht="16.5" customHeight="1" x14ac:dyDescent="0.15"/>
    <row r="38" spans="1:11" ht="16.5" customHeight="1" x14ac:dyDescent="0.15"/>
    <row r="39" spans="1:11" ht="16.5" customHeight="1" x14ac:dyDescent="0.15"/>
    <row r="40" spans="1:11" ht="16.5" customHeight="1" x14ac:dyDescent="0.15"/>
    <row r="41" spans="1:11" ht="16.5" customHeight="1" x14ac:dyDescent="0.15"/>
    <row r="42" spans="1:11" ht="16.5" customHeight="1" x14ac:dyDescent="0.15"/>
    <row r="43" spans="1:11" ht="16.5" customHeight="1" x14ac:dyDescent="0.15"/>
    <row r="44" spans="1:11" ht="16.5" customHeight="1" x14ac:dyDescent="0.15"/>
    <row r="45" spans="1:11" ht="16.5" customHeight="1" x14ac:dyDescent="0.15"/>
    <row r="46" spans="1:11" ht="16.5" customHeight="1" x14ac:dyDescent="0.15"/>
    <row r="47" spans="1:11" ht="16.5" customHeight="1" x14ac:dyDescent="0.15"/>
    <row r="48" spans="1:11" ht="16.5" customHeight="1" x14ac:dyDescent="0.15"/>
    <row r="49" ht="16.5" customHeight="1" x14ac:dyDescent="0.15"/>
    <row r="50" ht="16.5" customHeight="1" x14ac:dyDescent="0.15"/>
    <row r="51" ht="16.5" customHeight="1" x14ac:dyDescent="0.15"/>
    <row r="52" ht="16.5" customHeight="1" x14ac:dyDescent="0.15"/>
    <row r="53" ht="16.5" customHeight="1" x14ac:dyDescent="0.15"/>
    <row r="54" ht="16.5" customHeight="1" x14ac:dyDescent="0.15"/>
    <row r="55" ht="16.5" customHeight="1" x14ac:dyDescent="0.15"/>
    <row r="56" ht="16.5" customHeight="1" x14ac:dyDescent="0.15"/>
    <row r="57" ht="16.5" customHeight="1" x14ac:dyDescent="0.15"/>
    <row r="58" ht="16.5" customHeight="1" x14ac:dyDescent="0.15"/>
    <row r="59" ht="16.5" customHeight="1" x14ac:dyDescent="0.15"/>
    <row r="60" ht="16.5" customHeight="1" x14ac:dyDescent="0.15"/>
    <row r="61" ht="16.5" customHeight="1" x14ac:dyDescent="0.15"/>
    <row r="62" ht="16.5" customHeight="1" x14ac:dyDescent="0.15"/>
    <row r="63" ht="16.5" customHeight="1" x14ac:dyDescent="0.15"/>
    <row r="64" ht="16.5" customHeight="1" x14ac:dyDescent="0.15"/>
    <row r="65" ht="16.5" customHeight="1" x14ac:dyDescent="0.15"/>
    <row r="66" ht="16.5" customHeight="1" x14ac:dyDescent="0.15"/>
    <row r="67" ht="16.5" customHeight="1" x14ac:dyDescent="0.15"/>
    <row r="68" ht="16.5" customHeight="1" x14ac:dyDescent="0.15"/>
    <row r="69" ht="16.5" customHeight="1" x14ac:dyDescent="0.15"/>
    <row r="70" ht="16.5" customHeight="1" x14ac:dyDescent="0.15"/>
    <row r="71" ht="16.5" customHeight="1" x14ac:dyDescent="0.15"/>
    <row r="72" ht="16.5" customHeight="1" x14ac:dyDescent="0.15"/>
    <row r="73" ht="16.5" customHeight="1" x14ac:dyDescent="0.15"/>
  </sheetData>
  <mergeCells count="3">
    <mergeCell ref="A1:G1"/>
    <mergeCell ref="I1:J1"/>
    <mergeCell ref="D2:F2"/>
  </mergeCells>
  <phoneticPr fontId="1"/>
  <conditionalFormatting sqref="J33">
    <cfRule type="cellIs" dxfId="36" priority="6" operator="equal">
      <formula>"予"</formula>
    </cfRule>
  </conditionalFormatting>
  <conditionalFormatting sqref="J3:J32">
    <cfRule type="cellIs" dxfId="35" priority="5" operator="equal">
      <formula>"予"</formula>
    </cfRule>
  </conditionalFormatting>
  <dataValidations count="3">
    <dataValidation type="list" allowBlank="1" showInputMessage="1" showErrorMessage="1" sqref="J3:J33">
      <formula1>",予"</formula1>
    </dataValidation>
    <dataValidation type="list" allowBlank="1" showInputMessage="1" showErrorMessage="1" sqref="F3:F33">
      <formula1>"園庭"</formula1>
    </dataValidation>
    <dataValidation type="list" allowBlank="1" showInputMessage="1" showErrorMessage="1" sqref="E3:E33">
      <formula1>"室内"</formula1>
    </dataValidation>
  </dataValidations>
  <pageMargins left="0.70866141732283472" right="0.31496062992125984" top="0.74803149606299213" bottom="0.35433070866141736" header="0.31496062992125984" footer="0.31496062992125984"/>
  <pageSetup paperSize="9" scale="9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73"/>
  <sheetViews>
    <sheetView zoomScaleNormal="100" workbookViewId="0">
      <pane xSplit="3" ySplit="2" topLeftCell="D6" activePane="bottomRight" state="frozen"/>
      <selection activeCell="B33" sqref="B33"/>
      <selection pane="topRight" activeCell="B33" sqref="B33"/>
      <selection pane="bottomLeft" activeCell="B33" sqref="B33"/>
      <selection pane="bottomRight" activeCell="H7" sqref="H7"/>
    </sheetView>
  </sheetViews>
  <sheetFormatPr defaultRowHeight="13.5" x14ac:dyDescent="0.15"/>
  <cols>
    <col min="1" max="3" width="3.625" style="49" customWidth="1"/>
    <col min="4" max="4" width="37.125" style="49" customWidth="1"/>
    <col min="5" max="6" width="6.625" style="109" customWidth="1"/>
    <col min="7" max="7" width="8.125" style="49" customWidth="1"/>
    <col min="8" max="8" width="14.5" style="49" customWidth="1"/>
    <col min="9" max="9" width="11.625" style="49" customWidth="1"/>
    <col min="10" max="10" width="6.375" style="49" customWidth="1"/>
    <col min="11" max="16384" width="9" style="49"/>
  </cols>
  <sheetData>
    <row r="1" spans="1:11" ht="30" customHeight="1" x14ac:dyDescent="0.15">
      <c r="A1" s="620" t="s">
        <v>412</v>
      </c>
      <c r="B1" s="620"/>
      <c r="C1" s="620"/>
      <c r="D1" s="620"/>
      <c r="E1" s="620"/>
      <c r="F1" s="620"/>
      <c r="G1" s="620"/>
      <c r="H1" s="252" t="s">
        <v>1</v>
      </c>
      <c r="I1" s="621" t="s">
        <v>368</v>
      </c>
      <c r="J1" s="621"/>
    </row>
    <row r="2" spans="1:11" ht="33" customHeight="1" x14ac:dyDescent="0.15">
      <c r="A2" s="424" t="s">
        <v>4</v>
      </c>
      <c r="B2" s="425" t="s">
        <v>5</v>
      </c>
      <c r="C2" s="426"/>
      <c r="D2" s="617" t="s">
        <v>329</v>
      </c>
      <c r="E2" s="618"/>
      <c r="F2" s="619"/>
      <c r="G2" s="427" t="s">
        <v>319</v>
      </c>
      <c r="H2" s="428" t="s">
        <v>320</v>
      </c>
      <c r="I2" s="424" t="s">
        <v>0</v>
      </c>
      <c r="J2" s="424" t="s">
        <v>2</v>
      </c>
    </row>
    <row r="3" spans="1:11" ht="16.5" customHeight="1" x14ac:dyDescent="0.15">
      <c r="A3" s="53">
        <v>1</v>
      </c>
      <c r="B3" s="53" t="s">
        <v>402</v>
      </c>
      <c r="C3" s="97"/>
      <c r="D3" s="50" t="s">
        <v>418</v>
      </c>
      <c r="E3" s="259"/>
      <c r="F3" s="259"/>
      <c r="G3" s="51"/>
      <c r="H3" s="51"/>
      <c r="I3" s="107" t="s">
        <v>530</v>
      </c>
      <c r="J3" s="54"/>
      <c r="K3" s="49" t="str">
        <f>ASC(I3)</f>
        <v>9:00-15:00</v>
      </c>
    </row>
    <row r="4" spans="1:11" ht="16.5" customHeight="1" x14ac:dyDescent="0.15">
      <c r="A4" s="98">
        <v>2</v>
      </c>
      <c r="B4" s="53" t="s">
        <v>413</v>
      </c>
      <c r="C4" s="97"/>
      <c r="D4" s="50" t="s">
        <v>493</v>
      </c>
      <c r="E4" s="259" t="s">
        <v>415</v>
      </c>
      <c r="F4" s="259" t="s">
        <v>437</v>
      </c>
      <c r="G4" s="50"/>
      <c r="H4" s="51"/>
      <c r="I4" s="106" t="s">
        <v>530</v>
      </c>
      <c r="J4" s="52" t="s">
        <v>405</v>
      </c>
      <c r="K4" s="49" t="str">
        <f t="shared" ref="K4:K33" si="0">ASC(I4)</f>
        <v>9:00-15:00</v>
      </c>
    </row>
    <row r="5" spans="1:11" ht="16.5" customHeight="1" x14ac:dyDescent="0.15">
      <c r="A5" s="53">
        <v>3</v>
      </c>
      <c r="B5" s="53" t="s">
        <v>7</v>
      </c>
      <c r="C5" s="97"/>
      <c r="D5" s="50" t="s">
        <v>494</v>
      </c>
      <c r="E5" s="259"/>
      <c r="F5" s="259"/>
      <c r="G5" s="50"/>
      <c r="H5" s="51"/>
      <c r="I5" s="106" t="s">
        <v>523</v>
      </c>
      <c r="J5" s="52" t="s">
        <v>405</v>
      </c>
      <c r="K5" s="49" t="str">
        <f t="shared" si="0"/>
        <v>9:50-12:00</v>
      </c>
    </row>
    <row r="6" spans="1:11" ht="16.5" customHeight="1" x14ac:dyDescent="0.15">
      <c r="A6" s="98">
        <v>4</v>
      </c>
      <c r="B6" s="53" t="s">
        <v>8</v>
      </c>
      <c r="C6" s="97"/>
      <c r="D6" s="50" t="s">
        <v>616</v>
      </c>
      <c r="E6" s="259" t="s">
        <v>415</v>
      </c>
      <c r="F6" s="259" t="s">
        <v>437</v>
      </c>
      <c r="G6" s="50" t="s">
        <v>618</v>
      </c>
      <c r="H6" s="51"/>
      <c r="I6" s="106" t="s">
        <v>617</v>
      </c>
      <c r="J6" s="52" t="s">
        <v>405</v>
      </c>
      <c r="K6" s="49" t="str">
        <f t="shared" si="0"/>
        <v>9:50-11:00</v>
      </c>
    </row>
    <row r="7" spans="1:11" ht="16.5" customHeight="1" x14ac:dyDescent="0.15">
      <c r="A7" s="53">
        <v>5</v>
      </c>
      <c r="B7" s="53" t="s">
        <v>9</v>
      </c>
      <c r="C7" s="97"/>
      <c r="D7" s="50" t="s">
        <v>495</v>
      </c>
      <c r="E7" s="259" t="s">
        <v>415</v>
      </c>
      <c r="F7" s="259" t="s">
        <v>437</v>
      </c>
      <c r="G7" s="50"/>
      <c r="H7" s="51"/>
      <c r="I7" s="106" t="s">
        <v>532</v>
      </c>
      <c r="J7" s="52" t="s">
        <v>405</v>
      </c>
      <c r="K7" s="49" t="str">
        <f t="shared" si="0"/>
        <v>9:50-11:00</v>
      </c>
    </row>
    <row r="8" spans="1:11" ht="16.5" customHeight="1" x14ac:dyDescent="0.15">
      <c r="A8" s="98">
        <v>6</v>
      </c>
      <c r="B8" s="53" t="s">
        <v>10</v>
      </c>
      <c r="C8" s="97"/>
      <c r="D8" s="50" t="s">
        <v>459</v>
      </c>
      <c r="E8" s="259"/>
      <c r="F8" s="259"/>
      <c r="G8" s="50"/>
      <c r="H8" s="51"/>
      <c r="I8" s="106" t="s">
        <v>358</v>
      </c>
      <c r="J8" s="52"/>
      <c r="K8" s="49" t="str">
        <f t="shared" si="0"/>
        <v/>
      </c>
    </row>
    <row r="9" spans="1:11" ht="16.5" customHeight="1" x14ac:dyDescent="0.15">
      <c r="A9" s="53">
        <v>7</v>
      </c>
      <c r="B9" s="53" t="s">
        <v>11</v>
      </c>
      <c r="C9" s="97"/>
      <c r="D9" s="50" t="s">
        <v>459</v>
      </c>
      <c r="E9" s="259"/>
      <c r="F9" s="259"/>
      <c r="G9" s="50"/>
      <c r="H9" s="51"/>
      <c r="I9" s="106" t="s">
        <v>358</v>
      </c>
      <c r="J9" s="52"/>
      <c r="K9" s="49" t="str">
        <f t="shared" si="0"/>
        <v/>
      </c>
    </row>
    <row r="10" spans="1:11" ht="16.5" customHeight="1" x14ac:dyDescent="0.15">
      <c r="A10" s="98">
        <v>8</v>
      </c>
      <c r="B10" s="53" t="s">
        <v>12</v>
      </c>
      <c r="C10" s="97"/>
      <c r="D10" s="50" t="s">
        <v>496</v>
      </c>
      <c r="E10" s="259"/>
      <c r="F10" s="259"/>
      <c r="G10" s="50"/>
      <c r="H10" s="51" t="s">
        <v>608</v>
      </c>
      <c r="I10" s="107" t="s">
        <v>519</v>
      </c>
      <c r="J10" s="52" t="s">
        <v>405</v>
      </c>
      <c r="K10" s="49" t="str">
        <f t="shared" si="0"/>
        <v>10:30-15:00</v>
      </c>
    </row>
    <row r="11" spans="1:11" ht="16.5" customHeight="1" x14ac:dyDescent="0.15">
      <c r="A11" s="53">
        <v>9</v>
      </c>
      <c r="B11" s="53" t="s">
        <v>6</v>
      </c>
      <c r="C11" s="97"/>
      <c r="D11" s="50" t="s">
        <v>493</v>
      </c>
      <c r="E11" s="259" t="s">
        <v>415</v>
      </c>
      <c r="F11" s="259" t="s">
        <v>437</v>
      </c>
      <c r="G11" s="50"/>
      <c r="H11" s="51"/>
      <c r="I11" s="106" t="s">
        <v>530</v>
      </c>
      <c r="J11" s="52" t="s">
        <v>405</v>
      </c>
      <c r="K11" s="49" t="str">
        <f t="shared" si="0"/>
        <v>9:00-15:00</v>
      </c>
    </row>
    <row r="12" spans="1:11" ht="16.5" customHeight="1" x14ac:dyDescent="0.15">
      <c r="A12" s="98">
        <v>10</v>
      </c>
      <c r="B12" s="53" t="s">
        <v>7</v>
      </c>
      <c r="C12" s="97"/>
      <c r="D12" s="50" t="s">
        <v>493</v>
      </c>
      <c r="E12" s="259" t="s">
        <v>415</v>
      </c>
      <c r="F12" s="259" t="s">
        <v>437</v>
      </c>
      <c r="G12" s="50"/>
      <c r="H12" s="51"/>
      <c r="I12" s="106" t="s">
        <v>530</v>
      </c>
      <c r="J12" s="52" t="s">
        <v>405</v>
      </c>
      <c r="K12" s="49" t="str">
        <f t="shared" si="0"/>
        <v>9:00-15:00</v>
      </c>
    </row>
    <row r="13" spans="1:11" ht="16.5" customHeight="1" x14ac:dyDescent="0.15">
      <c r="A13" s="53">
        <v>11</v>
      </c>
      <c r="B13" s="53" t="s">
        <v>8</v>
      </c>
      <c r="C13" s="97"/>
      <c r="D13" s="50" t="s">
        <v>493</v>
      </c>
      <c r="E13" s="259" t="s">
        <v>415</v>
      </c>
      <c r="F13" s="259" t="s">
        <v>437</v>
      </c>
      <c r="G13" s="50"/>
      <c r="H13" s="51"/>
      <c r="I13" s="106" t="s">
        <v>530</v>
      </c>
      <c r="J13" s="52" t="s">
        <v>405</v>
      </c>
      <c r="K13" s="49" t="str">
        <f t="shared" si="0"/>
        <v>9:00-15:00</v>
      </c>
    </row>
    <row r="14" spans="1:11" ht="16.5" customHeight="1" x14ac:dyDescent="0.15">
      <c r="A14" s="98">
        <v>12</v>
      </c>
      <c r="B14" s="53" t="s">
        <v>9</v>
      </c>
      <c r="C14" s="97"/>
      <c r="D14" s="50" t="s">
        <v>497</v>
      </c>
      <c r="E14" s="259"/>
      <c r="F14" s="259"/>
      <c r="G14" s="50"/>
      <c r="H14" s="51"/>
      <c r="I14" s="106" t="s">
        <v>533</v>
      </c>
      <c r="J14" s="52" t="s">
        <v>405</v>
      </c>
      <c r="K14" s="49" t="str">
        <f t="shared" si="0"/>
        <v>9:30-15:10</v>
      </c>
    </row>
    <row r="15" spans="1:11" ht="16.5" customHeight="1" x14ac:dyDescent="0.15">
      <c r="A15" s="53">
        <v>13</v>
      </c>
      <c r="B15" s="53" t="s">
        <v>10</v>
      </c>
      <c r="C15" s="97"/>
      <c r="D15" s="50" t="s">
        <v>459</v>
      </c>
      <c r="E15" s="259"/>
      <c r="F15" s="259"/>
      <c r="G15" s="50"/>
      <c r="H15" s="50"/>
      <c r="I15" s="107" t="s">
        <v>358</v>
      </c>
      <c r="J15" s="52"/>
      <c r="K15" s="49" t="str">
        <f t="shared" si="0"/>
        <v/>
      </c>
    </row>
    <row r="16" spans="1:11" ht="16.5" customHeight="1" x14ac:dyDescent="0.15">
      <c r="A16" s="98">
        <v>14</v>
      </c>
      <c r="B16" s="53" t="s">
        <v>11</v>
      </c>
      <c r="C16" s="97"/>
      <c r="D16" s="50" t="s">
        <v>459</v>
      </c>
      <c r="E16" s="259"/>
      <c r="F16" s="259"/>
      <c r="G16" s="50"/>
      <c r="H16" s="51"/>
      <c r="I16" s="106" t="s">
        <v>358</v>
      </c>
      <c r="J16" s="52"/>
      <c r="K16" s="49" t="str">
        <f t="shared" si="0"/>
        <v/>
      </c>
    </row>
    <row r="17" spans="1:11" ht="16.5" customHeight="1" x14ac:dyDescent="0.15">
      <c r="A17" s="53">
        <v>15</v>
      </c>
      <c r="B17" s="53" t="s">
        <v>12</v>
      </c>
      <c r="C17" s="97"/>
      <c r="D17" s="50" t="s">
        <v>498</v>
      </c>
      <c r="E17" s="259" t="s">
        <v>415</v>
      </c>
      <c r="F17" s="259" t="s">
        <v>437</v>
      </c>
      <c r="G17" s="50"/>
      <c r="H17" s="51"/>
      <c r="I17" s="107" t="s">
        <v>532</v>
      </c>
      <c r="J17" s="52" t="s">
        <v>405</v>
      </c>
      <c r="K17" s="49" t="str">
        <f t="shared" si="0"/>
        <v>9:50-11:00</v>
      </c>
    </row>
    <row r="18" spans="1:11" ht="16.5" customHeight="1" x14ac:dyDescent="0.15">
      <c r="A18" s="98">
        <v>16</v>
      </c>
      <c r="B18" s="53" t="s">
        <v>6</v>
      </c>
      <c r="C18" s="97"/>
      <c r="D18" s="50" t="s">
        <v>499</v>
      </c>
      <c r="E18" s="259" t="s">
        <v>415</v>
      </c>
      <c r="F18" s="259" t="s">
        <v>437</v>
      </c>
      <c r="G18" s="50"/>
      <c r="H18" s="51"/>
      <c r="I18" s="106" t="s">
        <v>534</v>
      </c>
      <c r="J18" s="52" t="s">
        <v>405</v>
      </c>
      <c r="K18" s="49" t="str">
        <f t="shared" si="0"/>
        <v>9:30-11:00</v>
      </c>
    </row>
    <row r="19" spans="1:11" ht="16.5" customHeight="1" x14ac:dyDescent="0.15">
      <c r="A19" s="53">
        <v>17</v>
      </c>
      <c r="B19" s="53" t="s">
        <v>7</v>
      </c>
      <c r="C19" s="97"/>
      <c r="D19" s="50" t="s">
        <v>493</v>
      </c>
      <c r="E19" s="259" t="s">
        <v>415</v>
      </c>
      <c r="F19" s="259" t="s">
        <v>437</v>
      </c>
      <c r="G19" s="50"/>
      <c r="H19" s="51"/>
      <c r="I19" s="106" t="s">
        <v>530</v>
      </c>
      <c r="J19" s="52" t="s">
        <v>405</v>
      </c>
      <c r="K19" s="49" t="str">
        <f t="shared" si="0"/>
        <v>9:00-15:00</v>
      </c>
    </row>
    <row r="20" spans="1:11" ht="16.5" customHeight="1" x14ac:dyDescent="0.15">
      <c r="A20" s="98">
        <v>18</v>
      </c>
      <c r="B20" s="53" t="s">
        <v>8</v>
      </c>
      <c r="C20" s="97"/>
      <c r="D20" s="50" t="s">
        <v>603</v>
      </c>
      <c r="E20" s="259" t="s">
        <v>415</v>
      </c>
      <c r="F20" s="259" t="s">
        <v>437</v>
      </c>
      <c r="G20" s="50"/>
      <c r="H20" s="51"/>
      <c r="I20" s="106" t="s">
        <v>532</v>
      </c>
      <c r="J20" s="52" t="s">
        <v>405</v>
      </c>
      <c r="K20" s="49" t="str">
        <f t="shared" si="0"/>
        <v>9:50-11:00</v>
      </c>
    </row>
    <row r="21" spans="1:11" ht="16.5" customHeight="1" x14ac:dyDescent="0.15">
      <c r="A21" s="53">
        <v>19</v>
      </c>
      <c r="B21" s="53" t="s">
        <v>9</v>
      </c>
      <c r="C21" s="97"/>
      <c r="D21" s="50" t="s">
        <v>497</v>
      </c>
      <c r="E21" s="259"/>
      <c r="F21" s="259"/>
      <c r="G21" s="50"/>
      <c r="H21" s="51"/>
      <c r="I21" s="106" t="s">
        <v>533</v>
      </c>
      <c r="J21" s="52" t="s">
        <v>405</v>
      </c>
      <c r="K21" s="49" t="str">
        <f t="shared" si="0"/>
        <v>9:30-15:10</v>
      </c>
    </row>
    <row r="22" spans="1:11" ht="16.5" customHeight="1" x14ac:dyDescent="0.15">
      <c r="A22" s="98">
        <v>20</v>
      </c>
      <c r="B22" s="53" t="s">
        <v>10</v>
      </c>
      <c r="C22" s="97"/>
      <c r="D22" s="50" t="s">
        <v>459</v>
      </c>
      <c r="E22" s="259"/>
      <c r="F22" s="259"/>
      <c r="G22" s="50"/>
      <c r="H22" s="51"/>
      <c r="I22" s="106" t="s">
        <v>358</v>
      </c>
      <c r="J22" s="52"/>
      <c r="K22" s="49" t="str">
        <f t="shared" si="0"/>
        <v/>
      </c>
    </row>
    <row r="23" spans="1:11" ht="16.5" customHeight="1" x14ac:dyDescent="0.15">
      <c r="A23" s="53">
        <v>21</v>
      </c>
      <c r="B23" s="53" t="s">
        <v>11</v>
      </c>
      <c r="C23" s="97"/>
      <c r="D23" s="50" t="s">
        <v>459</v>
      </c>
      <c r="E23" s="259"/>
      <c r="F23" s="259"/>
      <c r="G23" s="50"/>
      <c r="H23" s="51"/>
      <c r="I23" s="106" t="s">
        <v>358</v>
      </c>
      <c r="J23" s="52"/>
      <c r="K23" s="49" t="str">
        <f t="shared" si="0"/>
        <v/>
      </c>
    </row>
    <row r="24" spans="1:11" ht="16.5" customHeight="1" x14ac:dyDescent="0.15">
      <c r="A24" s="98">
        <v>22</v>
      </c>
      <c r="B24" s="53" t="s">
        <v>12</v>
      </c>
      <c r="C24" s="97"/>
      <c r="D24" s="50" t="s">
        <v>500</v>
      </c>
      <c r="E24" s="259" t="s">
        <v>415</v>
      </c>
      <c r="F24" s="259" t="s">
        <v>437</v>
      </c>
      <c r="G24" s="50"/>
      <c r="H24" s="51"/>
      <c r="I24" s="107" t="s">
        <v>532</v>
      </c>
      <c r="J24" s="52" t="s">
        <v>405</v>
      </c>
      <c r="K24" s="49" t="str">
        <f t="shared" si="0"/>
        <v>9:50-11:00</v>
      </c>
    </row>
    <row r="25" spans="1:11" ht="16.5" customHeight="1" x14ac:dyDescent="0.15">
      <c r="A25" s="53">
        <v>23</v>
      </c>
      <c r="B25" s="53" t="s">
        <v>6</v>
      </c>
      <c r="C25" s="97"/>
      <c r="D25" s="50" t="s">
        <v>495</v>
      </c>
      <c r="E25" s="259" t="s">
        <v>415</v>
      </c>
      <c r="F25" s="259" t="s">
        <v>437</v>
      </c>
      <c r="G25" s="50"/>
      <c r="H25" s="51"/>
      <c r="I25" s="106" t="s">
        <v>532</v>
      </c>
      <c r="J25" s="52" t="s">
        <v>405</v>
      </c>
      <c r="K25" s="49" t="str">
        <f t="shared" si="0"/>
        <v>9:50-11:00</v>
      </c>
    </row>
    <row r="26" spans="1:11" ht="16.5" customHeight="1" x14ac:dyDescent="0.15">
      <c r="A26" s="98">
        <v>24</v>
      </c>
      <c r="B26" s="53" t="s">
        <v>7</v>
      </c>
      <c r="C26" s="97"/>
      <c r="D26" s="50" t="s">
        <v>493</v>
      </c>
      <c r="E26" s="259" t="s">
        <v>415</v>
      </c>
      <c r="F26" s="259" t="s">
        <v>437</v>
      </c>
      <c r="G26" s="50"/>
      <c r="H26" s="51"/>
      <c r="I26" s="106" t="s">
        <v>530</v>
      </c>
      <c r="J26" s="52" t="s">
        <v>405</v>
      </c>
      <c r="K26" s="49" t="str">
        <f t="shared" si="0"/>
        <v>9:00-15:00</v>
      </c>
    </row>
    <row r="27" spans="1:11" ht="16.5" customHeight="1" x14ac:dyDescent="0.15">
      <c r="A27" s="53">
        <v>25</v>
      </c>
      <c r="B27" s="53" t="s">
        <v>8</v>
      </c>
      <c r="C27" s="97"/>
      <c r="D27" s="50" t="s">
        <v>501</v>
      </c>
      <c r="E27" s="259" t="s">
        <v>415</v>
      </c>
      <c r="F27" s="259" t="s">
        <v>437</v>
      </c>
      <c r="G27" s="50"/>
      <c r="H27" s="51"/>
      <c r="I27" s="106" t="s">
        <v>532</v>
      </c>
      <c r="J27" s="52" t="s">
        <v>405</v>
      </c>
      <c r="K27" s="49" t="str">
        <f t="shared" si="0"/>
        <v>9:50-11:00</v>
      </c>
    </row>
    <row r="28" spans="1:11" ht="16.5" customHeight="1" x14ac:dyDescent="0.15">
      <c r="A28" s="98">
        <v>26</v>
      </c>
      <c r="B28" s="53" t="s">
        <v>9</v>
      </c>
      <c r="C28" s="97"/>
      <c r="D28" s="50" t="s">
        <v>497</v>
      </c>
      <c r="E28" s="259"/>
      <c r="F28" s="259"/>
      <c r="G28" s="50"/>
      <c r="H28" s="51"/>
      <c r="I28" s="106" t="s">
        <v>533</v>
      </c>
      <c r="J28" s="52" t="s">
        <v>405</v>
      </c>
      <c r="K28" s="49" t="str">
        <f t="shared" si="0"/>
        <v>9:30-15:10</v>
      </c>
    </row>
    <row r="29" spans="1:11" ht="16.5" customHeight="1" x14ac:dyDescent="0.15">
      <c r="A29" s="53">
        <v>27</v>
      </c>
      <c r="B29" s="53" t="s">
        <v>10</v>
      </c>
      <c r="C29" s="97"/>
      <c r="D29" s="50" t="s">
        <v>459</v>
      </c>
      <c r="E29" s="259"/>
      <c r="F29" s="259"/>
      <c r="G29" s="50"/>
      <c r="H29" s="50"/>
      <c r="I29" s="107" t="s">
        <v>358</v>
      </c>
      <c r="J29" s="52"/>
      <c r="K29" s="49" t="str">
        <f t="shared" si="0"/>
        <v/>
      </c>
    </row>
    <row r="30" spans="1:11" ht="16.5" customHeight="1" x14ac:dyDescent="0.15">
      <c r="A30" s="98">
        <v>28</v>
      </c>
      <c r="B30" s="53" t="s">
        <v>11</v>
      </c>
      <c r="C30" s="97"/>
      <c r="D30" s="50" t="s">
        <v>459</v>
      </c>
      <c r="E30" s="259"/>
      <c r="F30" s="259"/>
      <c r="G30" s="50"/>
      <c r="H30" s="51"/>
      <c r="I30" s="106" t="s">
        <v>358</v>
      </c>
      <c r="J30" s="52"/>
      <c r="K30" s="49" t="str">
        <f t="shared" si="0"/>
        <v/>
      </c>
    </row>
    <row r="31" spans="1:11" ht="16.5" customHeight="1" x14ac:dyDescent="0.15">
      <c r="A31" s="53">
        <v>29</v>
      </c>
      <c r="B31" s="53" t="s">
        <v>12</v>
      </c>
      <c r="C31" s="97"/>
      <c r="D31" s="50" t="s">
        <v>502</v>
      </c>
      <c r="E31" s="259"/>
      <c r="F31" s="259"/>
      <c r="G31" s="50"/>
      <c r="H31" s="51"/>
      <c r="I31" s="107" t="s">
        <v>358</v>
      </c>
      <c r="J31" s="54"/>
      <c r="K31" s="49" t="str">
        <f t="shared" si="0"/>
        <v/>
      </c>
    </row>
    <row r="32" spans="1:11" ht="16.5" customHeight="1" x14ac:dyDescent="0.15">
      <c r="A32" s="98">
        <v>30</v>
      </c>
      <c r="B32" s="53" t="s">
        <v>6</v>
      </c>
      <c r="C32" s="97"/>
      <c r="D32" s="51" t="s">
        <v>493</v>
      </c>
      <c r="E32" s="259" t="s">
        <v>415</v>
      </c>
      <c r="F32" s="259" t="s">
        <v>437</v>
      </c>
      <c r="G32" s="51"/>
      <c r="H32" s="51"/>
      <c r="I32" s="107" t="s">
        <v>530</v>
      </c>
      <c r="J32" s="54" t="s">
        <v>405</v>
      </c>
      <c r="K32" s="49" t="str">
        <f t="shared" si="0"/>
        <v>9:00-15:00</v>
      </c>
    </row>
    <row r="33" spans="1:11" ht="16.5" customHeight="1" x14ac:dyDescent="0.15">
      <c r="A33" s="53">
        <v>31</v>
      </c>
      <c r="B33" s="53"/>
      <c r="C33" s="97"/>
      <c r="D33" s="50"/>
      <c r="E33" s="259"/>
      <c r="F33" s="259"/>
      <c r="G33" s="50"/>
      <c r="H33" s="50"/>
      <c r="I33" s="106" t="s">
        <v>358</v>
      </c>
      <c r="J33" s="54"/>
      <c r="K33" s="49" t="str">
        <f t="shared" si="0"/>
        <v/>
      </c>
    </row>
    <row r="34" spans="1:11" ht="16.5" customHeight="1" x14ac:dyDescent="0.15"/>
    <row r="35" spans="1:11" ht="16.5" customHeight="1" x14ac:dyDescent="0.15"/>
    <row r="36" spans="1:11" ht="16.5" customHeight="1" x14ac:dyDescent="0.15"/>
    <row r="37" spans="1:11" ht="16.5" customHeight="1" x14ac:dyDescent="0.15"/>
    <row r="38" spans="1:11" ht="16.5" customHeight="1" x14ac:dyDescent="0.15"/>
    <row r="39" spans="1:11" ht="16.5" customHeight="1" x14ac:dyDescent="0.15"/>
    <row r="40" spans="1:11" ht="16.5" customHeight="1" x14ac:dyDescent="0.15"/>
    <row r="41" spans="1:11" ht="16.5" customHeight="1" x14ac:dyDescent="0.15"/>
    <row r="42" spans="1:11" ht="16.5" customHeight="1" x14ac:dyDescent="0.15"/>
    <row r="43" spans="1:11" ht="16.5" customHeight="1" x14ac:dyDescent="0.15"/>
    <row r="44" spans="1:11" ht="16.5" customHeight="1" x14ac:dyDescent="0.15"/>
    <row r="45" spans="1:11" ht="16.5" customHeight="1" x14ac:dyDescent="0.15"/>
    <row r="46" spans="1:11" ht="16.5" customHeight="1" x14ac:dyDescent="0.15"/>
    <row r="47" spans="1:11" ht="16.5" customHeight="1" x14ac:dyDescent="0.15"/>
    <row r="48" spans="1:11" ht="16.5" customHeight="1" x14ac:dyDescent="0.15"/>
    <row r="49" ht="16.5" customHeight="1" x14ac:dyDescent="0.15"/>
    <row r="50" ht="16.5" customHeight="1" x14ac:dyDescent="0.15"/>
    <row r="51" ht="16.5" customHeight="1" x14ac:dyDescent="0.15"/>
    <row r="52" ht="16.5" customHeight="1" x14ac:dyDescent="0.15"/>
    <row r="53" ht="16.5" customHeight="1" x14ac:dyDescent="0.15"/>
    <row r="54" ht="16.5" customHeight="1" x14ac:dyDescent="0.15"/>
    <row r="55" ht="16.5" customHeight="1" x14ac:dyDescent="0.15"/>
    <row r="56" ht="16.5" customHeight="1" x14ac:dyDescent="0.15"/>
    <row r="57" ht="16.5" customHeight="1" x14ac:dyDescent="0.15"/>
    <row r="58" ht="16.5" customHeight="1" x14ac:dyDescent="0.15"/>
    <row r="59" ht="16.5" customHeight="1" x14ac:dyDescent="0.15"/>
    <row r="60" ht="16.5" customHeight="1" x14ac:dyDescent="0.15"/>
    <row r="61" ht="16.5" customHeight="1" x14ac:dyDescent="0.15"/>
    <row r="62" ht="16.5" customHeight="1" x14ac:dyDescent="0.15"/>
    <row r="63" ht="16.5" customHeight="1" x14ac:dyDescent="0.15"/>
    <row r="64" ht="16.5" customHeight="1" x14ac:dyDescent="0.15"/>
    <row r="65" ht="16.5" customHeight="1" x14ac:dyDescent="0.15"/>
    <row r="66" ht="16.5" customHeight="1" x14ac:dyDescent="0.15"/>
    <row r="67" ht="16.5" customHeight="1" x14ac:dyDescent="0.15"/>
    <row r="68" ht="16.5" customHeight="1" x14ac:dyDescent="0.15"/>
    <row r="69" ht="16.5" customHeight="1" x14ac:dyDescent="0.15"/>
    <row r="70" ht="16.5" customHeight="1" x14ac:dyDescent="0.15"/>
    <row r="71" ht="16.5" customHeight="1" x14ac:dyDescent="0.15"/>
    <row r="72" ht="16.5" customHeight="1" x14ac:dyDescent="0.15"/>
    <row r="73" ht="16.5" customHeight="1" x14ac:dyDescent="0.15"/>
  </sheetData>
  <mergeCells count="3">
    <mergeCell ref="A1:G1"/>
    <mergeCell ref="I1:J1"/>
    <mergeCell ref="D2:F2"/>
  </mergeCells>
  <phoneticPr fontId="1"/>
  <conditionalFormatting sqref="J33">
    <cfRule type="cellIs" dxfId="34" priority="9" operator="equal">
      <formula>"予"</formula>
    </cfRule>
  </conditionalFormatting>
  <conditionalFormatting sqref="J3:J10 J17 J24 J31:J32">
    <cfRule type="cellIs" dxfId="33" priority="8" operator="equal">
      <formula>"予"</formula>
    </cfRule>
  </conditionalFormatting>
  <conditionalFormatting sqref="J11">
    <cfRule type="cellIs" dxfId="32" priority="7" operator="equal">
      <formula>"予"</formula>
    </cfRule>
  </conditionalFormatting>
  <conditionalFormatting sqref="J12:J16">
    <cfRule type="cellIs" dxfId="31" priority="6" operator="equal">
      <formula>"予"</formula>
    </cfRule>
  </conditionalFormatting>
  <conditionalFormatting sqref="J18:J23">
    <cfRule type="cellIs" dxfId="30" priority="3" operator="equal">
      <formula>"予"</formula>
    </cfRule>
  </conditionalFormatting>
  <conditionalFormatting sqref="J25">
    <cfRule type="cellIs" dxfId="29" priority="2" operator="equal">
      <formula>"予"</formula>
    </cfRule>
  </conditionalFormatting>
  <conditionalFormatting sqref="J26:J30">
    <cfRule type="cellIs" dxfId="28" priority="1" operator="equal">
      <formula>"予"</formula>
    </cfRule>
  </conditionalFormatting>
  <dataValidations count="3">
    <dataValidation type="list" allowBlank="1" showInputMessage="1" showErrorMessage="1" sqref="J3:J33">
      <formula1>",予"</formula1>
    </dataValidation>
    <dataValidation type="list" allowBlank="1" showInputMessage="1" showErrorMessage="1" sqref="E3:E33">
      <formula1>"室内"</formula1>
    </dataValidation>
    <dataValidation type="list" allowBlank="1" showInputMessage="1" showErrorMessage="1" sqref="F3:F33">
      <formula1>"園庭"</formula1>
    </dataValidation>
  </dataValidations>
  <pageMargins left="0.70866141732283472" right="0.31496062992125984" top="0.74803149606299213" bottom="0.35433070866141736" header="0.31496062992125984" footer="0.31496062992125984"/>
  <pageSetup paperSize="9" scale="9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M73"/>
  <sheetViews>
    <sheetView zoomScaleNormal="100" workbookViewId="0">
      <pane xSplit="3" ySplit="2" topLeftCell="D24" activePane="bottomRight" state="frozen"/>
      <selection activeCell="B33" sqref="B33"/>
      <selection pane="topRight" activeCell="B33" sqref="B33"/>
      <selection pane="bottomLeft" activeCell="B33" sqref="B33"/>
      <selection pane="bottomRight" activeCell="H30" sqref="H30"/>
    </sheetView>
  </sheetViews>
  <sheetFormatPr defaultRowHeight="13.5" x14ac:dyDescent="0.15"/>
  <cols>
    <col min="1" max="3" width="3.625" style="49" customWidth="1"/>
    <col min="4" max="4" width="37.125" style="49" customWidth="1"/>
    <col min="5" max="6" width="6.625" style="109" customWidth="1"/>
    <col min="7" max="7" width="8.125" style="49" customWidth="1"/>
    <col min="8" max="8" width="14.5" style="454" customWidth="1"/>
    <col min="9" max="9" width="11.625" style="49" customWidth="1"/>
    <col min="10" max="10" width="6.375" style="49" customWidth="1"/>
    <col min="11" max="16384" width="9" style="49"/>
  </cols>
  <sheetData>
    <row r="1" spans="1:11" ht="30" customHeight="1" x14ac:dyDescent="0.15">
      <c r="A1" s="620" t="s">
        <v>412</v>
      </c>
      <c r="B1" s="620"/>
      <c r="C1" s="620"/>
      <c r="D1" s="620"/>
      <c r="E1" s="620"/>
      <c r="F1" s="620"/>
      <c r="G1" s="620"/>
      <c r="H1" s="452" t="s">
        <v>1</v>
      </c>
      <c r="I1" s="621" t="s">
        <v>361</v>
      </c>
      <c r="J1" s="621"/>
    </row>
    <row r="2" spans="1:11" ht="33" customHeight="1" x14ac:dyDescent="0.15">
      <c r="A2" s="424" t="s">
        <v>4</v>
      </c>
      <c r="B2" s="425" t="s">
        <v>5</v>
      </c>
      <c r="C2" s="426"/>
      <c r="D2" s="617" t="s">
        <v>329</v>
      </c>
      <c r="E2" s="618"/>
      <c r="F2" s="619"/>
      <c r="G2" s="427" t="s">
        <v>319</v>
      </c>
      <c r="H2" s="453" t="s">
        <v>320</v>
      </c>
      <c r="I2" s="424" t="s">
        <v>0</v>
      </c>
      <c r="J2" s="424" t="s">
        <v>2</v>
      </c>
    </row>
    <row r="3" spans="1:11" ht="16.5" customHeight="1" x14ac:dyDescent="0.15">
      <c r="A3" s="53">
        <v>1</v>
      </c>
      <c r="B3" s="53" t="s">
        <v>402</v>
      </c>
      <c r="C3" s="97"/>
      <c r="D3" s="51" t="s">
        <v>414</v>
      </c>
      <c r="E3" s="259"/>
      <c r="F3" s="259"/>
      <c r="G3" s="51"/>
      <c r="H3" s="51"/>
      <c r="I3" s="107" t="s">
        <v>478</v>
      </c>
      <c r="J3" s="54"/>
      <c r="K3" s="49" t="str">
        <f>ASC(I3)</f>
        <v>9:00-14:00</v>
      </c>
    </row>
    <row r="4" spans="1:11" ht="16.5" customHeight="1" x14ac:dyDescent="0.15">
      <c r="A4" s="98">
        <v>2</v>
      </c>
      <c r="B4" s="53" t="s">
        <v>413</v>
      </c>
      <c r="C4" s="97"/>
      <c r="D4" s="50" t="s">
        <v>537</v>
      </c>
      <c r="E4" s="259"/>
      <c r="F4" s="259"/>
      <c r="G4" s="50"/>
      <c r="H4" s="51" t="s">
        <v>536</v>
      </c>
      <c r="I4" s="106" t="s">
        <v>478</v>
      </c>
      <c r="J4" s="52" t="s">
        <v>405</v>
      </c>
      <c r="K4" s="49" t="str">
        <f t="shared" ref="K4:K33" si="0">ASC(I4)</f>
        <v>9:00-14:00</v>
      </c>
    </row>
    <row r="5" spans="1:11" ht="16.5" customHeight="1" x14ac:dyDescent="0.15">
      <c r="A5" s="53">
        <v>3</v>
      </c>
      <c r="B5" s="53" t="s">
        <v>7</v>
      </c>
      <c r="C5" s="97"/>
      <c r="D5" s="50" t="s">
        <v>414</v>
      </c>
      <c r="E5" s="259"/>
      <c r="F5" s="259"/>
      <c r="G5" s="50"/>
      <c r="H5" s="51"/>
      <c r="I5" s="106" t="s">
        <v>478</v>
      </c>
      <c r="J5" s="52"/>
      <c r="K5" s="49" t="str">
        <f t="shared" si="0"/>
        <v>9:00-14:00</v>
      </c>
    </row>
    <row r="6" spans="1:11" ht="16.5" customHeight="1" x14ac:dyDescent="0.15">
      <c r="A6" s="98">
        <v>4</v>
      </c>
      <c r="B6" s="53" t="s">
        <v>8</v>
      </c>
      <c r="C6" s="97"/>
      <c r="D6" s="50" t="s">
        <v>538</v>
      </c>
      <c r="E6" s="259"/>
      <c r="F6" s="259"/>
      <c r="G6" s="50"/>
      <c r="H6" s="51" t="s">
        <v>539</v>
      </c>
      <c r="I6" s="106" t="s">
        <v>404</v>
      </c>
      <c r="J6" s="52" t="s">
        <v>405</v>
      </c>
      <c r="K6" s="49" t="str">
        <f t="shared" si="0"/>
        <v>10:00-13:00</v>
      </c>
    </row>
    <row r="7" spans="1:11" ht="16.5" customHeight="1" x14ac:dyDescent="0.15">
      <c r="A7" s="53">
        <v>5</v>
      </c>
      <c r="B7" s="53" t="s">
        <v>9</v>
      </c>
      <c r="C7" s="97"/>
      <c r="D7" s="50" t="s">
        <v>503</v>
      </c>
      <c r="E7" s="259"/>
      <c r="F7" s="259"/>
      <c r="G7" s="50" t="s">
        <v>504</v>
      </c>
      <c r="H7" s="51"/>
      <c r="I7" s="106" t="s">
        <v>478</v>
      </c>
      <c r="J7" s="52"/>
      <c r="K7" s="49" t="str">
        <f t="shared" si="0"/>
        <v>9:00-14:00</v>
      </c>
    </row>
    <row r="8" spans="1:11" ht="16.5" customHeight="1" x14ac:dyDescent="0.15">
      <c r="A8" s="98">
        <v>6</v>
      </c>
      <c r="B8" s="53" t="s">
        <v>10</v>
      </c>
      <c r="C8" s="97"/>
      <c r="D8" s="50" t="s">
        <v>505</v>
      </c>
      <c r="E8" s="259"/>
      <c r="F8" s="259"/>
      <c r="G8" s="50"/>
      <c r="H8" s="51"/>
      <c r="I8" s="106" t="s">
        <v>478</v>
      </c>
      <c r="J8" s="52"/>
      <c r="K8" s="49" t="str">
        <f t="shared" si="0"/>
        <v>9:00-14:00</v>
      </c>
    </row>
    <row r="9" spans="1:11" ht="16.5" customHeight="1" x14ac:dyDescent="0.15">
      <c r="A9" s="53">
        <v>7</v>
      </c>
      <c r="B9" s="53" t="s">
        <v>11</v>
      </c>
      <c r="C9" s="97"/>
      <c r="D9" s="50"/>
      <c r="E9" s="259"/>
      <c r="F9" s="259"/>
      <c r="G9" s="50"/>
      <c r="H9" s="51"/>
      <c r="I9" s="106" t="s">
        <v>358</v>
      </c>
      <c r="J9" s="52"/>
      <c r="K9" s="49" t="str">
        <f t="shared" si="0"/>
        <v/>
      </c>
    </row>
    <row r="10" spans="1:11" ht="16.5" customHeight="1" x14ac:dyDescent="0.15">
      <c r="A10" s="98">
        <v>8</v>
      </c>
      <c r="B10" s="53" t="s">
        <v>12</v>
      </c>
      <c r="C10" s="97"/>
      <c r="D10" s="50" t="s">
        <v>418</v>
      </c>
      <c r="E10" s="259"/>
      <c r="F10" s="259"/>
      <c r="G10" s="50"/>
      <c r="H10" s="51"/>
      <c r="I10" s="107" t="s">
        <v>478</v>
      </c>
      <c r="J10" s="52"/>
      <c r="K10" s="49" t="str">
        <f t="shared" si="0"/>
        <v>9:00-14:00</v>
      </c>
    </row>
    <row r="11" spans="1:11" ht="16.5" customHeight="1" x14ac:dyDescent="0.15">
      <c r="A11" s="53">
        <v>9</v>
      </c>
      <c r="B11" s="53" t="s">
        <v>6</v>
      </c>
      <c r="C11" s="97"/>
      <c r="D11" s="50" t="s">
        <v>506</v>
      </c>
      <c r="E11" s="259"/>
      <c r="F11" s="259"/>
      <c r="G11" s="50" t="s">
        <v>504</v>
      </c>
      <c r="H11" s="51"/>
      <c r="I11" s="106" t="s">
        <v>478</v>
      </c>
      <c r="J11" s="52"/>
      <c r="K11" s="49" t="str">
        <f t="shared" si="0"/>
        <v>9:00-14:00</v>
      </c>
    </row>
    <row r="12" spans="1:11" ht="16.5" customHeight="1" x14ac:dyDescent="0.15">
      <c r="A12" s="98">
        <v>10</v>
      </c>
      <c r="B12" s="53" t="s">
        <v>7</v>
      </c>
      <c r="C12" s="97"/>
      <c r="D12" s="50" t="s">
        <v>540</v>
      </c>
      <c r="E12" s="259" t="s">
        <v>415</v>
      </c>
      <c r="F12" s="259"/>
      <c r="G12" s="50"/>
      <c r="H12" s="51" t="s">
        <v>541</v>
      </c>
      <c r="I12" s="106" t="s">
        <v>340</v>
      </c>
      <c r="J12" s="52" t="s">
        <v>405</v>
      </c>
      <c r="K12" s="49" t="str">
        <f t="shared" si="0"/>
        <v>13:00-14:00</v>
      </c>
    </row>
    <row r="13" spans="1:11" ht="16.5" customHeight="1" x14ac:dyDescent="0.15">
      <c r="A13" s="53">
        <v>11</v>
      </c>
      <c r="B13" s="53" t="s">
        <v>8</v>
      </c>
      <c r="C13" s="97"/>
      <c r="D13" s="50" t="s">
        <v>543</v>
      </c>
      <c r="E13" s="259"/>
      <c r="F13" s="259"/>
      <c r="G13" s="50"/>
      <c r="H13" s="51" t="s">
        <v>542</v>
      </c>
      <c r="I13" s="106" t="s">
        <v>478</v>
      </c>
      <c r="J13" s="52" t="s">
        <v>405</v>
      </c>
      <c r="K13" s="49" t="str">
        <f t="shared" si="0"/>
        <v>9:00-14:00</v>
      </c>
    </row>
    <row r="14" spans="1:11" ht="16.5" customHeight="1" x14ac:dyDescent="0.15">
      <c r="A14" s="98">
        <v>12</v>
      </c>
      <c r="B14" s="53" t="s">
        <v>9</v>
      </c>
      <c r="C14" s="97"/>
      <c r="D14" s="50" t="s">
        <v>545</v>
      </c>
      <c r="E14" s="259"/>
      <c r="F14" s="259"/>
      <c r="G14" s="50"/>
      <c r="H14" s="51" t="s">
        <v>544</v>
      </c>
      <c r="I14" s="106" t="s">
        <v>478</v>
      </c>
      <c r="J14" s="52" t="s">
        <v>405</v>
      </c>
      <c r="K14" s="49" t="str">
        <f t="shared" si="0"/>
        <v>9:00-14:00</v>
      </c>
    </row>
    <row r="15" spans="1:11" ht="16.5" customHeight="1" x14ac:dyDescent="0.15">
      <c r="A15" s="53">
        <v>13</v>
      </c>
      <c r="B15" s="53" t="s">
        <v>10</v>
      </c>
      <c r="C15" s="97"/>
      <c r="D15" s="50" t="s">
        <v>414</v>
      </c>
      <c r="E15" s="259"/>
      <c r="F15" s="259"/>
      <c r="G15" s="50"/>
      <c r="H15" s="50"/>
      <c r="I15" s="107" t="s">
        <v>478</v>
      </c>
      <c r="J15" s="52"/>
      <c r="K15" s="49" t="str">
        <f t="shared" si="0"/>
        <v>9:00-14:00</v>
      </c>
    </row>
    <row r="16" spans="1:11" ht="16.5" customHeight="1" x14ac:dyDescent="0.15">
      <c r="A16" s="98">
        <v>14</v>
      </c>
      <c r="B16" s="53" t="s">
        <v>11</v>
      </c>
      <c r="C16" s="97"/>
      <c r="D16" s="50"/>
      <c r="E16" s="259"/>
      <c r="F16" s="259"/>
      <c r="G16" s="50"/>
      <c r="H16" s="51"/>
      <c r="I16" s="106" t="s">
        <v>358</v>
      </c>
      <c r="J16" s="52"/>
      <c r="K16" s="49" t="str">
        <f t="shared" si="0"/>
        <v/>
      </c>
    </row>
    <row r="17" spans="1:13" ht="16.5" customHeight="1" x14ac:dyDescent="0.15">
      <c r="A17" s="53">
        <v>15</v>
      </c>
      <c r="B17" s="53" t="s">
        <v>12</v>
      </c>
      <c r="C17" s="97"/>
      <c r="D17" s="50" t="s">
        <v>507</v>
      </c>
      <c r="E17" s="259"/>
      <c r="F17" s="259"/>
      <c r="G17" s="50" t="s">
        <v>504</v>
      </c>
      <c r="H17" s="51"/>
      <c r="I17" s="107" t="s">
        <v>478</v>
      </c>
      <c r="J17" s="52"/>
      <c r="K17" s="49" t="str">
        <f t="shared" si="0"/>
        <v>9:00-14:00</v>
      </c>
    </row>
    <row r="18" spans="1:13" ht="16.5" customHeight="1" x14ac:dyDescent="0.15">
      <c r="A18" s="98">
        <v>16</v>
      </c>
      <c r="B18" s="53" t="s">
        <v>6</v>
      </c>
      <c r="C18" s="97"/>
      <c r="D18" s="50" t="s">
        <v>414</v>
      </c>
      <c r="E18" s="259"/>
      <c r="F18" s="259"/>
      <c r="G18" s="50"/>
      <c r="H18" s="51"/>
      <c r="I18" s="106" t="s">
        <v>478</v>
      </c>
      <c r="J18" s="52"/>
      <c r="K18" s="49" t="str">
        <f t="shared" si="0"/>
        <v>9:00-14:00</v>
      </c>
    </row>
    <row r="19" spans="1:13" ht="16.5" customHeight="1" x14ac:dyDescent="0.15">
      <c r="A19" s="53">
        <v>17</v>
      </c>
      <c r="B19" s="53" t="s">
        <v>7</v>
      </c>
      <c r="C19" s="97"/>
      <c r="D19" s="50" t="s">
        <v>508</v>
      </c>
      <c r="E19" s="259"/>
      <c r="F19" s="259"/>
      <c r="G19" s="50"/>
      <c r="H19" s="51"/>
      <c r="I19" s="106" t="s">
        <v>478</v>
      </c>
      <c r="J19" s="52"/>
      <c r="K19" s="49" t="str">
        <f t="shared" si="0"/>
        <v>9:00-14:00</v>
      </c>
    </row>
    <row r="20" spans="1:13" ht="16.5" customHeight="1" x14ac:dyDescent="0.15">
      <c r="A20" s="98">
        <v>18</v>
      </c>
      <c r="B20" s="53" t="s">
        <v>8</v>
      </c>
      <c r="C20" s="97"/>
      <c r="D20" s="50" t="s">
        <v>537</v>
      </c>
      <c r="E20" s="259"/>
      <c r="F20" s="259"/>
      <c r="G20" s="50"/>
      <c r="H20" s="51" t="s">
        <v>536</v>
      </c>
      <c r="I20" s="106" t="s">
        <v>478</v>
      </c>
      <c r="J20" s="52" t="s">
        <v>405</v>
      </c>
      <c r="K20" s="49" t="str">
        <f t="shared" si="0"/>
        <v>9:00-14:00</v>
      </c>
    </row>
    <row r="21" spans="1:13" ht="16.5" customHeight="1" x14ac:dyDescent="0.15">
      <c r="A21" s="53">
        <v>19</v>
      </c>
      <c r="B21" s="53" t="s">
        <v>9</v>
      </c>
      <c r="C21" s="97"/>
      <c r="D21" s="50" t="s">
        <v>418</v>
      </c>
      <c r="E21" s="259"/>
      <c r="F21" s="259"/>
      <c r="G21" s="50"/>
      <c r="H21" s="51"/>
      <c r="I21" s="106" t="s">
        <v>478</v>
      </c>
      <c r="J21" s="52"/>
      <c r="K21" s="49" t="str">
        <f t="shared" si="0"/>
        <v>9:00-14:00</v>
      </c>
    </row>
    <row r="22" spans="1:13" ht="16.5" customHeight="1" x14ac:dyDescent="0.15">
      <c r="A22" s="98">
        <v>20</v>
      </c>
      <c r="B22" s="53" t="s">
        <v>10</v>
      </c>
      <c r="C22" s="97"/>
      <c r="D22" s="50" t="s">
        <v>414</v>
      </c>
      <c r="E22" s="259"/>
      <c r="F22" s="259"/>
      <c r="G22" s="50"/>
      <c r="H22" s="51"/>
      <c r="I22" s="106" t="s">
        <v>478</v>
      </c>
      <c r="J22" s="52"/>
      <c r="K22" s="49" t="str">
        <f t="shared" si="0"/>
        <v>9:00-14:00</v>
      </c>
      <c r="M22" s="99"/>
    </row>
    <row r="23" spans="1:13" ht="16.5" customHeight="1" x14ac:dyDescent="0.15">
      <c r="A23" s="53">
        <v>21</v>
      </c>
      <c r="B23" s="53" t="s">
        <v>11</v>
      </c>
      <c r="C23" s="97"/>
      <c r="D23" s="50"/>
      <c r="E23" s="259"/>
      <c r="F23" s="259"/>
      <c r="G23" s="50"/>
      <c r="H23" s="51"/>
      <c r="I23" s="106" t="s">
        <v>358</v>
      </c>
      <c r="J23" s="52"/>
      <c r="K23" s="49" t="str">
        <f t="shared" si="0"/>
        <v/>
      </c>
    </row>
    <row r="24" spans="1:13" ht="16.5" customHeight="1" x14ac:dyDescent="0.15">
      <c r="A24" s="98">
        <v>22</v>
      </c>
      <c r="B24" s="53" t="s">
        <v>12</v>
      </c>
      <c r="C24" s="97"/>
      <c r="D24" s="50" t="s">
        <v>414</v>
      </c>
      <c r="E24" s="259"/>
      <c r="F24" s="259"/>
      <c r="G24" s="50"/>
      <c r="H24" s="51"/>
      <c r="I24" s="107" t="s">
        <v>478</v>
      </c>
      <c r="J24" s="52"/>
      <c r="K24" s="49" t="str">
        <f t="shared" si="0"/>
        <v>9:00-14:00</v>
      </c>
    </row>
    <row r="25" spans="1:13" ht="16.5" customHeight="1" x14ac:dyDescent="0.15">
      <c r="A25" s="53">
        <v>23</v>
      </c>
      <c r="B25" s="53" t="s">
        <v>6</v>
      </c>
      <c r="C25" s="97"/>
      <c r="D25" s="50" t="s">
        <v>418</v>
      </c>
      <c r="E25" s="259"/>
      <c r="F25" s="259"/>
      <c r="G25" s="50"/>
      <c r="H25" s="51"/>
      <c r="I25" s="106" t="s">
        <v>478</v>
      </c>
      <c r="J25" s="52"/>
      <c r="K25" s="49" t="str">
        <f t="shared" si="0"/>
        <v>9:00-14:00</v>
      </c>
    </row>
    <row r="26" spans="1:13" ht="16.5" customHeight="1" x14ac:dyDescent="0.15">
      <c r="A26" s="98">
        <v>24</v>
      </c>
      <c r="B26" s="53" t="s">
        <v>7</v>
      </c>
      <c r="C26" s="97"/>
      <c r="D26" s="50" t="s">
        <v>543</v>
      </c>
      <c r="E26" s="259"/>
      <c r="F26" s="259"/>
      <c r="G26" s="50"/>
      <c r="H26" s="51" t="s">
        <v>542</v>
      </c>
      <c r="I26" s="106" t="s">
        <v>478</v>
      </c>
      <c r="J26" s="52" t="s">
        <v>405</v>
      </c>
      <c r="K26" s="49" t="str">
        <f t="shared" si="0"/>
        <v>9:00-14:00</v>
      </c>
    </row>
    <row r="27" spans="1:13" ht="16.5" customHeight="1" x14ac:dyDescent="0.15">
      <c r="A27" s="53">
        <v>25</v>
      </c>
      <c r="B27" s="53" t="s">
        <v>8</v>
      </c>
      <c r="C27" s="97"/>
      <c r="D27" s="50" t="s">
        <v>418</v>
      </c>
      <c r="E27" s="259"/>
      <c r="F27" s="259"/>
      <c r="G27" s="50"/>
      <c r="H27" s="51"/>
      <c r="I27" s="106" t="s">
        <v>478</v>
      </c>
      <c r="J27" s="52"/>
      <c r="K27" s="49" t="str">
        <f t="shared" si="0"/>
        <v>9:00-14:00</v>
      </c>
    </row>
    <row r="28" spans="1:13" ht="16.5" customHeight="1" x14ac:dyDescent="0.15">
      <c r="A28" s="98">
        <v>26</v>
      </c>
      <c r="B28" s="53" t="s">
        <v>9</v>
      </c>
      <c r="C28" s="97"/>
      <c r="D28" s="50" t="s">
        <v>546</v>
      </c>
      <c r="E28" s="259"/>
      <c r="F28" s="259"/>
      <c r="G28" s="50"/>
      <c r="H28" s="51" t="s">
        <v>536</v>
      </c>
      <c r="I28" s="106" t="s">
        <v>478</v>
      </c>
      <c r="J28" s="52" t="s">
        <v>405</v>
      </c>
      <c r="K28" s="49" t="str">
        <f t="shared" si="0"/>
        <v>9:00-14:00</v>
      </c>
    </row>
    <row r="29" spans="1:13" ht="16.5" customHeight="1" x14ac:dyDescent="0.15">
      <c r="A29" s="53">
        <v>27</v>
      </c>
      <c r="B29" s="53" t="s">
        <v>10</v>
      </c>
      <c r="C29" s="97"/>
      <c r="D29" s="50" t="s">
        <v>548</v>
      </c>
      <c r="E29" s="259" t="s">
        <v>415</v>
      </c>
      <c r="F29" s="259"/>
      <c r="G29" s="50"/>
      <c r="H29" s="50" t="s">
        <v>547</v>
      </c>
      <c r="I29" s="107" t="s">
        <v>339</v>
      </c>
      <c r="J29" s="52" t="s">
        <v>405</v>
      </c>
      <c r="K29" s="49" t="str">
        <f t="shared" si="0"/>
        <v>10:00-11:30</v>
      </c>
    </row>
    <row r="30" spans="1:13" ht="16.5" customHeight="1" x14ac:dyDescent="0.15">
      <c r="A30" s="98">
        <v>28</v>
      </c>
      <c r="B30" s="53" t="s">
        <v>11</v>
      </c>
      <c r="C30" s="97"/>
      <c r="D30" s="50"/>
      <c r="E30" s="259"/>
      <c r="F30" s="259"/>
      <c r="G30" s="50"/>
      <c r="H30" s="51"/>
      <c r="I30" s="106"/>
      <c r="J30" s="52"/>
      <c r="K30" s="49" t="str">
        <f t="shared" si="0"/>
        <v/>
      </c>
    </row>
    <row r="31" spans="1:13" ht="16.5" customHeight="1" x14ac:dyDescent="0.15">
      <c r="A31" s="53">
        <v>29</v>
      </c>
      <c r="B31" s="53" t="s">
        <v>12</v>
      </c>
      <c r="C31" s="97"/>
      <c r="D31" s="50" t="s">
        <v>509</v>
      </c>
      <c r="E31" s="259"/>
      <c r="F31" s="259"/>
      <c r="G31" s="50"/>
      <c r="H31" s="51"/>
      <c r="I31" s="107"/>
      <c r="J31" s="54"/>
      <c r="K31" s="49" t="str">
        <f t="shared" si="0"/>
        <v/>
      </c>
    </row>
    <row r="32" spans="1:13" ht="16.5" customHeight="1" x14ac:dyDescent="0.15">
      <c r="A32" s="98">
        <v>30</v>
      </c>
      <c r="B32" s="53" t="s">
        <v>6</v>
      </c>
      <c r="C32" s="97"/>
      <c r="D32" s="51" t="s">
        <v>550</v>
      </c>
      <c r="E32" s="259"/>
      <c r="F32" s="259"/>
      <c r="G32" s="51" t="s">
        <v>510</v>
      </c>
      <c r="H32" s="51" t="s">
        <v>549</v>
      </c>
      <c r="I32" s="107" t="s">
        <v>535</v>
      </c>
      <c r="J32" s="54" t="s">
        <v>405</v>
      </c>
      <c r="K32" s="49" t="str">
        <f t="shared" si="0"/>
        <v>9:00-14:00</v>
      </c>
    </row>
    <row r="33" spans="1:11" ht="16.5" customHeight="1" x14ac:dyDescent="0.15">
      <c r="A33" s="53">
        <v>31</v>
      </c>
      <c r="B33" s="53"/>
      <c r="C33" s="97"/>
      <c r="D33" s="50"/>
      <c r="E33" s="259"/>
      <c r="F33" s="259"/>
      <c r="G33" s="50"/>
      <c r="H33" s="50"/>
      <c r="I33" s="106"/>
      <c r="J33" s="54"/>
      <c r="K33" s="49" t="str">
        <f t="shared" si="0"/>
        <v/>
      </c>
    </row>
    <row r="34" spans="1:11" ht="16.5" customHeight="1" x14ac:dyDescent="0.15"/>
    <row r="35" spans="1:11" ht="16.5" customHeight="1" x14ac:dyDescent="0.15"/>
    <row r="36" spans="1:11" ht="16.5" customHeight="1" x14ac:dyDescent="0.15"/>
    <row r="37" spans="1:11" ht="16.5" customHeight="1" x14ac:dyDescent="0.15"/>
    <row r="38" spans="1:11" ht="16.5" customHeight="1" x14ac:dyDescent="0.15"/>
    <row r="39" spans="1:11" ht="16.5" customHeight="1" x14ac:dyDescent="0.15"/>
    <row r="40" spans="1:11" ht="16.5" customHeight="1" x14ac:dyDescent="0.15"/>
    <row r="41" spans="1:11" ht="16.5" customHeight="1" x14ac:dyDescent="0.15"/>
    <row r="42" spans="1:11" ht="16.5" customHeight="1" x14ac:dyDescent="0.15"/>
    <row r="43" spans="1:11" ht="16.5" customHeight="1" x14ac:dyDescent="0.15"/>
    <row r="44" spans="1:11" ht="16.5" customHeight="1" x14ac:dyDescent="0.15"/>
    <row r="45" spans="1:11" ht="16.5" customHeight="1" x14ac:dyDescent="0.15"/>
    <row r="46" spans="1:11" ht="16.5" customHeight="1" x14ac:dyDescent="0.15"/>
    <row r="47" spans="1:11" ht="16.5" customHeight="1" x14ac:dyDescent="0.15"/>
    <row r="48" spans="1:11" ht="16.5" customHeight="1" x14ac:dyDescent="0.15"/>
    <row r="49" ht="16.5" customHeight="1" x14ac:dyDescent="0.15"/>
    <row r="50" ht="16.5" customHeight="1" x14ac:dyDescent="0.15"/>
    <row r="51" ht="16.5" customHeight="1" x14ac:dyDescent="0.15"/>
    <row r="52" ht="16.5" customHeight="1" x14ac:dyDescent="0.15"/>
    <row r="53" ht="16.5" customHeight="1" x14ac:dyDescent="0.15"/>
    <row r="54" ht="16.5" customHeight="1" x14ac:dyDescent="0.15"/>
    <row r="55" ht="16.5" customHeight="1" x14ac:dyDescent="0.15"/>
    <row r="56" ht="16.5" customHeight="1" x14ac:dyDescent="0.15"/>
    <row r="57" ht="16.5" customHeight="1" x14ac:dyDescent="0.15"/>
    <row r="58" ht="16.5" customHeight="1" x14ac:dyDescent="0.15"/>
    <row r="59" ht="16.5" customHeight="1" x14ac:dyDescent="0.15"/>
    <row r="60" ht="16.5" customHeight="1" x14ac:dyDescent="0.15"/>
    <row r="61" ht="16.5" customHeight="1" x14ac:dyDescent="0.15"/>
    <row r="62" ht="16.5" customHeight="1" x14ac:dyDescent="0.15"/>
    <row r="63" ht="16.5" customHeight="1" x14ac:dyDescent="0.15"/>
    <row r="64" ht="16.5" customHeight="1" x14ac:dyDescent="0.15"/>
    <row r="65" ht="16.5" customHeight="1" x14ac:dyDescent="0.15"/>
    <row r="66" ht="16.5" customHeight="1" x14ac:dyDescent="0.15"/>
    <row r="67" ht="16.5" customHeight="1" x14ac:dyDescent="0.15"/>
    <row r="68" ht="16.5" customHeight="1" x14ac:dyDescent="0.15"/>
    <row r="69" ht="16.5" customHeight="1" x14ac:dyDescent="0.15"/>
    <row r="70" ht="16.5" customHeight="1" x14ac:dyDescent="0.15"/>
    <row r="71" ht="16.5" customHeight="1" x14ac:dyDescent="0.15"/>
    <row r="72" ht="16.5" customHeight="1" x14ac:dyDescent="0.15"/>
    <row r="73" ht="16.5" customHeight="1" x14ac:dyDescent="0.15"/>
  </sheetData>
  <mergeCells count="3">
    <mergeCell ref="A1:G1"/>
    <mergeCell ref="I1:J1"/>
    <mergeCell ref="D2:F2"/>
  </mergeCells>
  <phoneticPr fontId="1"/>
  <conditionalFormatting sqref="J33">
    <cfRule type="cellIs" dxfId="27" priority="7" operator="equal">
      <formula>"予"</formula>
    </cfRule>
  </conditionalFormatting>
  <conditionalFormatting sqref="J3:J10 J17 J24 J31:J32">
    <cfRule type="cellIs" dxfId="26" priority="6" operator="equal">
      <formula>"予"</formula>
    </cfRule>
  </conditionalFormatting>
  <conditionalFormatting sqref="J11">
    <cfRule type="cellIs" dxfId="25" priority="5" operator="equal">
      <formula>"予"</formula>
    </cfRule>
  </conditionalFormatting>
  <conditionalFormatting sqref="J12:J16">
    <cfRule type="cellIs" dxfId="24" priority="4" operator="equal">
      <formula>"予"</formula>
    </cfRule>
  </conditionalFormatting>
  <conditionalFormatting sqref="J18:J23">
    <cfRule type="cellIs" dxfId="23" priority="3" operator="equal">
      <formula>"予"</formula>
    </cfRule>
  </conditionalFormatting>
  <conditionalFormatting sqref="J25">
    <cfRule type="cellIs" dxfId="22" priority="2" operator="equal">
      <formula>"予"</formula>
    </cfRule>
  </conditionalFormatting>
  <conditionalFormatting sqref="J26:J30">
    <cfRule type="cellIs" dxfId="21" priority="1" operator="equal">
      <formula>"予"</formula>
    </cfRule>
  </conditionalFormatting>
  <dataValidations count="3">
    <dataValidation type="list" allowBlank="1" showInputMessage="1" showErrorMessage="1" sqref="J3:J33">
      <formula1>",予"</formula1>
    </dataValidation>
    <dataValidation type="list" allowBlank="1" showInputMessage="1" showErrorMessage="1" sqref="F3:F33">
      <formula1>"園庭"</formula1>
    </dataValidation>
    <dataValidation type="list" allowBlank="1" showInputMessage="1" showErrorMessage="1" sqref="E3:E33">
      <formula1>"室内"</formula1>
    </dataValidation>
  </dataValidations>
  <pageMargins left="0.70866141732283472" right="0.31496062992125984" top="0.74803149606299213" bottom="0.35433070866141736" header="0.31496062992125984" footer="0.31496062992125984"/>
  <pageSetup paperSize="9" scale="9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13</vt:i4>
      </vt:variant>
    </vt:vector>
  </HeadingPairs>
  <TitlesOfParts>
    <vt:vector size="26" baseType="lpstr">
      <vt:lpstr>原本</vt:lpstr>
      <vt:lpstr>支援センター以外 </vt:lpstr>
      <vt:lpstr>おいでおいで</vt:lpstr>
      <vt:lpstr>すくすくランド</vt:lpstr>
      <vt:lpstr>スマイリィ</vt:lpstr>
      <vt:lpstr>すわっこ</vt:lpstr>
      <vt:lpstr>てとて</vt:lpstr>
      <vt:lpstr>ぱぴぃら</vt:lpstr>
      <vt:lpstr>ぽけっと</vt:lpstr>
      <vt:lpstr>ほっとランド</vt:lpstr>
      <vt:lpstr>せせらぎ</vt:lpstr>
      <vt:lpstr>中央公民館</vt:lpstr>
      <vt:lpstr>五十音順   </vt:lpstr>
      <vt:lpstr>おいでおいで!Print_Area</vt:lpstr>
      <vt:lpstr>すくすくランド!Print_Area</vt:lpstr>
      <vt:lpstr>スマイリィ!Print_Area</vt:lpstr>
      <vt:lpstr>すわっこ!Print_Area</vt:lpstr>
      <vt:lpstr>せせらぎ!Print_Area</vt:lpstr>
      <vt:lpstr>てとて!Print_Area</vt:lpstr>
      <vt:lpstr>ぱぴぃら!Print_Area</vt:lpstr>
      <vt:lpstr>ぽけっと!Print_Area</vt:lpstr>
      <vt:lpstr>ほっとランド!Print_Area</vt:lpstr>
      <vt:lpstr>原本!Print_Area</vt:lpstr>
      <vt:lpstr>'五十音順   '!Print_Area</vt:lpstr>
      <vt:lpstr>'支援センター以外 '!Print_Area</vt:lpstr>
      <vt:lpstr>中央公民館!Print_Area</vt:lpstr>
    </vt:vector>
  </TitlesOfParts>
  <Company>薩摩川内市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UT14004</dc:creator>
  <cp:lastModifiedBy>SH19156</cp:lastModifiedBy>
  <cp:lastPrinted>2024-03-28T23:49:33Z</cp:lastPrinted>
  <dcterms:created xsi:type="dcterms:W3CDTF">2018-06-01T07:05:21Z</dcterms:created>
  <dcterms:modified xsi:type="dcterms:W3CDTF">2024-03-28T23:56:59Z</dcterms:modified>
</cp:coreProperties>
</file>